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3.5年保存\【5年】23.DVD貸出\【DVD貸出】R08(2026)_保存期限(R14年3月)\"/>
    </mc:Choice>
  </mc:AlternateContent>
  <xr:revisionPtr revIDLastSave="0" documentId="13_ncr:1_{BA1E103B-D82D-4256-ACB0-03F56647F23A}" xr6:coauthVersionLast="47" xr6:coauthVersionMax="47" xr10:uidLastSave="{00000000-0000-0000-0000-000000000000}"/>
  <bookViews>
    <workbookView xWindow="3280" yWindow="1560" windowWidth="29000" windowHeight="18530" xr2:uid="{30730BC5-ACCE-476E-9EF6-76CF936CCB04}"/>
  </bookViews>
  <sheets>
    <sheet name="★申込用" sheetId="7" r:id="rId1"/>
    <sheet name="記入例" sheetId="9" r:id="rId2"/>
    <sheet name="lookup" sheetId="8" state="hidden" r:id="rId3"/>
    <sheet name="tbl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9" l="1"/>
  <c r="F33" i="9"/>
  <c r="F32" i="9"/>
  <c r="F31" i="9"/>
  <c r="F30" i="9"/>
  <c r="F29" i="9"/>
  <c r="F28" i="9"/>
  <c r="C2" i="8"/>
  <c r="C3" i="8"/>
  <c r="C4" i="8"/>
  <c r="C5" i="8"/>
  <c r="C6" i="8"/>
  <c r="C7" i="8"/>
  <c r="C8" i="8"/>
  <c r="C9" i="8"/>
  <c r="C10" i="8"/>
  <c r="C11" i="8"/>
  <c r="C12" i="8"/>
  <c r="C13" i="8"/>
  <c r="C14" i="8"/>
  <c r="C20" i="8" l="1"/>
  <c r="C19" i="8"/>
  <c r="C18" i="8"/>
  <c r="C17" i="8"/>
  <c r="C16" i="8"/>
  <c r="C15" i="8"/>
  <c r="G1" i="9"/>
  <c r="A1" i="9"/>
  <c r="F34" i="7"/>
  <c r="F33" i="7"/>
  <c r="F32" i="7"/>
  <c r="F31" i="7"/>
  <c r="F30" i="7"/>
  <c r="F29" i="7"/>
  <c r="F28" i="7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AC3" i="7"/>
  <c r="AC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 博紀</author>
  </authors>
  <commentList>
    <comment ref="C28" authorId="0" shapeId="0" xr:uid="{92283F77-6BC0-48F7-9CE3-4ADD86E122BD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29" authorId="0" shapeId="0" xr:uid="{1B75677F-FD0E-4282-BA8B-C8DD85C05FDD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0" authorId="0" shapeId="0" xr:uid="{C21BA484-25D4-4EA1-9022-9AA768D24083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1" authorId="0" shapeId="0" xr:uid="{85B8EB41-B897-42F8-BC03-1F304DCD3D0C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2" authorId="0" shapeId="0" xr:uid="{EF2FCEBC-756C-4560-84C0-F4C72B637FE7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3" authorId="0" shapeId="0" xr:uid="{6569CA79-0A5B-4629-9D21-652C91BD2D9C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4" authorId="0" shapeId="0" xr:uid="{1F94B65B-B46F-4212-8A82-9EB4EA6F9F4C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  <author>野中 博紀</author>
  </authors>
  <commentList>
    <comment ref="AJ25" authorId="0" shapeId="0" xr:uid="{EBB9F0EF-2D16-4D32-91A3-EBB299D3151E}">
      <text>
        <r>
          <rPr>
            <b/>
            <sz val="9"/>
            <color indexed="81"/>
            <rFont val="MS P ゴシック"/>
            <family val="3"/>
            <charset val="128"/>
          </rPr>
          <t>野中博紀: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8" authorId="1" shapeId="0" xr:uid="{2BC29C0E-2D52-4F0E-AEE4-BEA9F425AF85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29" authorId="1" shapeId="0" xr:uid="{6650DE71-65DA-47D6-97DA-CFC5396ABCEA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0" authorId="1" shapeId="0" xr:uid="{96AAF175-DC91-4928-B492-99A86BB68E30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1" authorId="1" shapeId="0" xr:uid="{ABB27AF6-85C8-4F73-B8E0-6A6BF54B0A55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2" authorId="1" shapeId="0" xr:uid="{A9720904-6E17-40A7-AC66-687EA657D589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3" authorId="1" shapeId="0" xr:uid="{8A343E06-6C9B-4843-B5E8-393264FCEE45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C34" authorId="1" shapeId="0" xr:uid="{6495C260-111C-48D0-AD01-96F0A8A14D92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<sst xmlns="http://schemas.openxmlformats.org/spreadsheetml/2006/main" count="260" uniqueCount="176">
  <si>
    <t>佐賀県職業能力開発協会　御中</t>
  </si>
  <si>
    <t>事業所名</t>
    <rPh sb="0" eb="4">
      <t>ジギョウショメイ</t>
    </rPh>
    <phoneticPr fontId="2"/>
  </si>
  <si>
    <t>所在地</t>
    <rPh sb="0" eb="3">
      <t>ショザイチ</t>
    </rPh>
    <phoneticPr fontId="2"/>
  </si>
  <si>
    <t>申込日</t>
    <rPh sb="0" eb="3">
      <t>モウシコミビ</t>
    </rPh>
    <phoneticPr fontId="2"/>
  </si>
  <si>
    <t>借用期間</t>
    <rPh sb="0" eb="2">
      <t>シャクヨウ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</si>
  <si>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</si>
  <si>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</si>
  <si>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</si>
  <si>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</si>
  <si>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貸出日</t>
    <rPh sb="0" eb="3">
      <t>カシダシビ</t>
    </rPh>
    <phoneticPr fontId="2"/>
  </si>
  <si>
    <t>返却日</t>
    <rPh sb="0" eb="2">
      <t>ヘンキャク</t>
    </rPh>
    <rPh sb="2" eb="3">
      <t>ビ</t>
    </rPh>
    <phoneticPr fontId="2"/>
  </si>
  <si>
    <t>借用者</t>
    <rPh sb="0" eb="2">
      <t>シャクヨウ</t>
    </rPh>
    <rPh sb="2" eb="3">
      <t>シャ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</si>
  <si>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</si>
  <si>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</si>
  <si>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貸出品目</t>
    <rPh sb="0" eb="2">
      <t>カシダシ</t>
    </rPh>
    <rPh sb="2" eb="4">
      <t>ヒンモク</t>
    </rPh>
    <phoneticPr fontId="2"/>
  </si>
  <si>
    <t>No</t>
    <phoneticPr fontId="2"/>
  </si>
  <si>
    <t>#</t>
    <phoneticPr fontId="2"/>
  </si>
  <si>
    <t>*職業能力開発ビデオ・CDの貸出要項*</t>
  </si>
  <si>
    <t>原則として、最長７日間。</t>
    <rPh sb="0" eb="2">
      <t>ゲンソク</t>
    </rPh>
    <rPh sb="6" eb="8">
      <t>サイチョウ</t>
    </rPh>
    <rPh sb="9" eb="11">
      <t>ニチカン</t>
    </rPh>
    <phoneticPr fontId="1"/>
  </si>
  <si>
    <t>返却確認日</t>
    <rPh sb="0" eb="2">
      <t>ヘンキャク</t>
    </rPh>
    <rPh sb="2" eb="5">
      <t>カクニンビ</t>
    </rPh>
    <phoneticPr fontId="2"/>
  </si>
  <si>
    <t>貸出受付日</t>
    <rPh sb="0" eb="2">
      <t>カシダシ</t>
    </rPh>
    <rPh sb="2" eb="4">
      <t>ウケツケ</t>
    </rPh>
    <rPh sb="4" eb="5">
      <t>ビ</t>
    </rPh>
    <phoneticPr fontId="2"/>
  </si>
  <si>
    <t>(担当者</t>
    <rPh sb="1" eb="4">
      <t>タントウシャ</t>
    </rPh>
    <phoneticPr fontId="2"/>
  </si>
  <si>
    <t>）</t>
    <phoneticPr fontId="2"/>
  </si>
  <si>
    <t>貸出無料！！但し送付の場合、要する費用（送料）は、各自負担となります。</t>
    <rPh sb="0" eb="2">
      <t>カシダシ</t>
    </rPh>
    <rPh sb="2" eb="4">
      <t>ムリョウ</t>
    </rPh>
    <rPh sb="6" eb="7">
      <t>タダ</t>
    </rPh>
    <rPh sb="8" eb="10">
      <t>ソウフ</t>
    </rPh>
    <rPh sb="11" eb="13">
      <t>バアイ</t>
    </rPh>
    <rPh sb="14" eb="15">
      <t>ヨウ</t>
    </rPh>
    <rPh sb="17" eb="19">
      <t>ヒヨウ</t>
    </rPh>
    <rPh sb="20" eb="22">
      <t>ソウリョウ</t>
    </rPh>
    <rPh sb="25" eb="27">
      <t>カクジ</t>
    </rPh>
    <rPh sb="27" eb="29">
      <t>フタン</t>
    </rPh>
    <phoneticPr fontId="1"/>
  </si>
  <si>
    <t>尚、利用者の責任による損害（テープ等の損傷）については、実費負担とさせていただきます。</t>
    <rPh sb="0" eb="1">
      <t>ナオ</t>
    </rPh>
    <rPh sb="2" eb="5">
      <t>リヨウシャ</t>
    </rPh>
    <rPh sb="6" eb="8">
      <t>セキニン</t>
    </rPh>
    <rPh sb="11" eb="13">
      <t>ソンガイ</t>
    </rPh>
    <rPh sb="17" eb="18">
      <t>トウ</t>
    </rPh>
    <rPh sb="19" eb="21">
      <t>ソンショウ</t>
    </rPh>
    <phoneticPr fontId="1"/>
  </si>
  <si>
    <t>1.申込方法</t>
    <rPh sb="2" eb="4">
      <t>モウシコミ</t>
    </rPh>
    <rPh sb="4" eb="6">
      <t>ホウホウ</t>
    </rPh>
    <phoneticPr fontId="1"/>
  </si>
  <si>
    <t>2.貸出期間</t>
    <rPh sb="2" eb="4">
      <t>カシダシ</t>
    </rPh>
    <rPh sb="4" eb="6">
      <t>キカン</t>
    </rPh>
    <phoneticPr fontId="1"/>
  </si>
  <si>
    <t>３.そ の 他</t>
    <rPh sb="6" eb="7">
      <t>タ</t>
    </rPh>
    <phoneticPr fontId="1"/>
  </si>
  <si>
    <t>（送信先）　メール： kunren@saga-noukai.com   FAX： 0952-24-5479</t>
    <rPh sb="1" eb="4">
      <t>ソウシンサキ</t>
    </rPh>
    <phoneticPr fontId="2"/>
  </si>
  <si>
    <t>D-01</t>
  </si>
  <si>
    <t>D-02</t>
  </si>
  <si>
    <t>D-03</t>
  </si>
  <si>
    <t>株式会社政商</t>
    <rPh sb="0" eb="4">
      <t>カブシキカイシャ</t>
    </rPh>
    <rPh sb="4" eb="6">
      <t>セイショウ</t>
    </rPh>
    <phoneticPr fontId="2"/>
  </si>
  <si>
    <t>佐賀市成章町1-15</t>
    <rPh sb="0" eb="3">
      <t>サガシ</t>
    </rPh>
    <rPh sb="3" eb="6">
      <t>セイショウマチ</t>
    </rPh>
    <phoneticPr fontId="2"/>
  </si>
  <si>
    <t>0952-24-6408</t>
    <phoneticPr fontId="2"/>
  </si>
  <si>
    <t>e-mail</t>
    <phoneticPr fontId="2"/>
  </si>
  <si>
    <t>soumu@xxx.or.jp</t>
    <phoneticPr fontId="2"/>
  </si>
  <si>
    <t>本借用書に必要事項(黄色の項目)を記入し、メールもしくFAXにてお申し込みください。</t>
    <rPh sb="0" eb="1">
      <t>ホン</t>
    </rPh>
    <rPh sb="1" eb="3">
      <t>シャクヨウ</t>
    </rPh>
    <rPh sb="5" eb="7">
      <t>ヒツヨウ</t>
    </rPh>
    <rPh sb="7" eb="9">
      <t>ジコウ</t>
    </rPh>
    <rPh sb="10" eb="12">
      <t>キイロ</t>
    </rPh>
    <rPh sb="13" eb="15">
      <t>コウモク</t>
    </rPh>
    <rPh sb="17" eb="19">
      <t>キニュウ</t>
    </rPh>
    <rPh sb="33" eb="34">
      <t>モウ</t>
    </rPh>
    <rPh sb="35" eb="36">
      <t>コ</t>
    </rPh>
    <phoneticPr fontId="1"/>
  </si>
  <si>
    <t>※原則として、最長7日間</t>
    <rPh sb="1" eb="3">
      <t>ゲンソク</t>
    </rPh>
    <rPh sb="7" eb="9">
      <t>サイチョウ</t>
    </rPh>
    <rPh sb="10" eb="11">
      <t>ヒ</t>
    </rPh>
    <rPh sb="11" eb="12">
      <t>カン</t>
    </rPh>
    <phoneticPr fontId="2"/>
  </si>
  <si>
    <t>総務課 主任　山田 太郎</t>
    <rPh sb="0" eb="3">
      <t>ソウムカ</t>
    </rPh>
    <rPh sb="4" eb="6">
      <t>シュニン</t>
    </rPh>
    <rPh sb="7" eb="9">
      <t>ヤマダ</t>
    </rPh>
    <rPh sb="10" eb="12">
      <t>タロウ</t>
    </rPh>
    <phoneticPr fontId="2"/>
  </si>
  <si>
    <t>タイトル</t>
    <phoneticPr fontId="2"/>
  </si>
  <si>
    <t>kentei</t>
    <phoneticPr fontId="2"/>
  </si>
  <si>
    <t>※本協会の使用欄ですので、ご記入不要です。</t>
    <rPh sb="1" eb="2">
      <t>ホン</t>
    </rPh>
    <rPh sb="2" eb="4">
      <t>キョウカイ</t>
    </rPh>
    <rPh sb="5" eb="7">
      <t>シヨウ</t>
    </rPh>
    <rPh sb="7" eb="8">
      <t>ラン</t>
    </rPh>
    <rPh sb="14" eb="16">
      <t>キニュウ</t>
    </rPh>
    <rPh sb="16" eb="18">
      <t>フヨウ</t>
    </rPh>
    <phoneticPr fontId="2"/>
  </si>
  <si>
    <t>協会使用欄</t>
    <rPh sb="0" eb="2">
      <t>キョウカイ</t>
    </rPh>
    <rPh sb="2" eb="4">
      <t>シヨウ</t>
    </rPh>
    <rPh sb="4" eb="5">
      <t>ラン</t>
    </rPh>
    <phoneticPr fontId="2"/>
  </si>
  <si>
    <t>年度</t>
    <rPh sb="0" eb="2">
      <t>ネンド</t>
    </rPh>
    <phoneticPr fontId="2"/>
  </si>
  <si>
    <t>色</t>
    <rPh sb="0" eb="1">
      <t>イロ</t>
    </rPh>
    <phoneticPr fontId="2"/>
  </si>
  <si>
    <t>分類</t>
    <rPh sb="0" eb="2">
      <t>ブンルイ</t>
    </rPh>
    <phoneticPr fontId="2"/>
  </si>
  <si>
    <t>▼年度を選択</t>
    <rPh sb="1" eb="3">
      <t>ネンド</t>
    </rPh>
    <rPh sb="4" eb="6">
      <t>センタク</t>
    </rPh>
    <phoneticPr fontId="2"/>
  </si>
  <si>
    <t>-</t>
    <phoneticPr fontId="2"/>
  </si>
  <si>
    <t>A 階層別/新入社員</t>
    <rPh sb="2" eb="5">
      <t>カイソウベツ</t>
    </rPh>
    <rPh sb="6" eb="10">
      <t>シンニュウシャイン</t>
    </rPh>
    <phoneticPr fontId="2"/>
  </si>
  <si>
    <t>令和６年度</t>
    <rPh sb="0" eb="2">
      <t>レイワ</t>
    </rPh>
    <rPh sb="3" eb="5">
      <t>ネンド</t>
    </rPh>
    <phoneticPr fontId="2"/>
  </si>
  <si>
    <t>青</t>
    <rPh sb="0" eb="1">
      <t>アオ</t>
    </rPh>
    <phoneticPr fontId="2"/>
  </si>
  <si>
    <t>B 階層別/若手・中堅社員</t>
    <rPh sb="2" eb="5">
      <t>カイソウベツ</t>
    </rPh>
    <rPh sb="6" eb="8">
      <t>ワカテ</t>
    </rPh>
    <rPh sb="9" eb="11">
      <t>チュウケン</t>
    </rPh>
    <rPh sb="11" eb="13">
      <t>シャイン</t>
    </rPh>
    <phoneticPr fontId="2"/>
  </si>
  <si>
    <t>令和７年度</t>
    <rPh sb="0" eb="2">
      <t>レイワ</t>
    </rPh>
    <rPh sb="3" eb="5">
      <t>ネンド</t>
    </rPh>
    <phoneticPr fontId="2"/>
  </si>
  <si>
    <t>緑</t>
    <rPh sb="0" eb="1">
      <t>ミドリ</t>
    </rPh>
    <phoneticPr fontId="2"/>
  </si>
  <si>
    <t>C 階層別/管理・監督者</t>
    <rPh sb="2" eb="5">
      <t>カイソウベツ</t>
    </rPh>
    <rPh sb="6" eb="8">
      <t>カンリ</t>
    </rPh>
    <rPh sb="9" eb="12">
      <t>カントクシャ</t>
    </rPh>
    <phoneticPr fontId="2"/>
  </si>
  <si>
    <t>令和８年度</t>
    <rPh sb="0" eb="2">
      <t>レイワ</t>
    </rPh>
    <rPh sb="3" eb="5">
      <t>ネンド</t>
    </rPh>
    <phoneticPr fontId="2"/>
  </si>
  <si>
    <t>黄</t>
    <rPh sb="0" eb="1">
      <t>キ</t>
    </rPh>
    <phoneticPr fontId="2"/>
  </si>
  <si>
    <t>D ハラスメント</t>
    <phoneticPr fontId="2"/>
  </si>
  <si>
    <t>令和９年度</t>
    <rPh sb="0" eb="2">
      <t>レイワ</t>
    </rPh>
    <rPh sb="3" eb="5">
      <t>ネンド</t>
    </rPh>
    <phoneticPr fontId="2"/>
  </si>
  <si>
    <t>E コンプライアンス</t>
    <phoneticPr fontId="2"/>
  </si>
  <si>
    <t>令和１０年度</t>
    <rPh sb="0" eb="2">
      <t>レイワ</t>
    </rPh>
    <rPh sb="4" eb="6">
      <t>ネンド</t>
    </rPh>
    <phoneticPr fontId="2"/>
  </si>
  <si>
    <t>F QC活動</t>
    <rPh sb="4" eb="6">
      <t>カツドウ</t>
    </rPh>
    <phoneticPr fontId="2"/>
  </si>
  <si>
    <t>令和１１年度</t>
    <rPh sb="0" eb="2">
      <t>レイワ</t>
    </rPh>
    <rPh sb="4" eb="6">
      <t>ネンド</t>
    </rPh>
    <phoneticPr fontId="2"/>
  </si>
  <si>
    <t>G 安全活動</t>
    <rPh sb="2" eb="4">
      <t>アンゼン</t>
    </rPh>
    <rPh sb="4" eb="6">
      <t>カツドウ</t>
    </rPh>
    <phoneticPr fontId="2"/>
  </si>
  <si>
    <t>令和１２年度</t>
    <rPh sb="0" eb="2">
      <t>レイワ</t>
    </rPh>
    <rPh sb="4" eb="6">
      <t>ネンド</t>
    </rPh>
    <phoneticPr fontId="2"/>
  </si>
  <si>
    <t>H 未登録</t>
    <rPh sb="2" eb="5">
      <t>ミトウロク</t>
    </rPh>
    <phoneticPr fontId="2"/>
  </si>
  <si>
    <t>令和１３年度</t>
    <rPh sb="0" eb="2">
      <t>レイワ</t>
    </rPh>
    <rPh sb="4" eb="6">
      <t>ネンド</t>
    </rPh>
    <phoneticPr fontId="2"/>
  </si>
  <si>
    <t>I 未登録</t>
    <rPh sb="2" eb="5">
      <t>ミトウロク</t>
    </rPh>
    <phoneticPr fontId="2"/>
  </si>
  <si>
    <t>令和１４年度</t>
    <rPh sb="0" eb="2">
      <t>レイワ</t>
    </rPh>
    <rPh sb="4" eb="6">
      <t>ネンド</t>
    </rPh>
    <phoneticPr fontId="2"/>
  </si>
  <si>
    <t>令和１５年度</t>
    <rPh sb="0" eb="2">
      <t>レイワ</t>
    </rPh>
    <rPh sb="4" eb="6">
      <t>ネンド</t>
    </rPh>
    <phoneticPr fontId="2"/>
  </si>
  <si>
    <t>佐賀県職業能力開発協会　職業能力開発DVD借用書</t>
    <phoneticPr fontId="2"/>
  </si>
  <si>
    <t>A-01</t>
  </si>
  <si>
    <t>仕事の基本とビジネスマナー　①身だしなみ・あいさつ・お客様対応のマナー</t>
  </si>
  <si>
    <t>A-02</t>
  </si>
  <si>
    <t>仕事の基本とビジネスマナー　②コミュニケーション・報連相・人間関係</t>
  </si>
  <si>
    <t>A-03</t>
  </si>
  <si>
    <t>仕事の基本とビジネスマナー　③コンプライアンス・ハラスメント</t>
  </si>
  <si>
    <t>A-04</t>
  </si>
  <si>
    <t>テレワーク時代の社会人やっていいこと　わるいこと　</t>
  </si>
  <si>
    <t>A-05</t>
  </si>
  <si>
    <t>社会人の常識・非常識　</t>
  </si>
  <si>
    <t>A-06</t>
  </si>
  <si>
    <t>「心が伝わる」 ビジネスマナーの基本　</t>
  </si>
  <si>
    <t>A-07</t>
  </si>
  <si>
    <t>あなたの常識・良識は大丈夫？！　社会人 やっていいこと・悪いこと</t>
  </si>
  <si>
    <t>A-08</t>
  </si>
  <si>
    <t>君は成果を出せるか　①「新人だから・・・」は通用しない！</t>
  </si>
  <si>
    <t>A-09</t>
  </si>
  <si>
    <t>君は成果を出せるか　②こうすれば「成果」は出せる</t>
  </si>
  <si>
    <t>A-10</t>
  </si>
  <si>
    <t>仕事・人生の夢を語ろう！　武田鉄矢の新入社員に贈る言葉</t>
  </si>
  <si>
    <t>B-01</t>
  </si>
  <si>
    <t>イマドキ新入社員指導のポイント　”世代間ギャップ”を認め・埋める姿勢</t>
  </si>
  <si>
    <t>B-02</t>
  </si>
  <si>
    <t>これで成果が変わる PDCAの基本　</t>
  </si>
  <si>
    <t>B-03</t>
  </si>
  <si>
    <t>ケーススタディで学ぶ 報連相の基本　</t>
  </si>
  <si>
    <t>B-04</t>
  </si>
  <si>
    <t>出来る社員の仕事術 成果を高める報告・連絡・相談　</t>
  </si>
  <si>
    <t>B-05</t>
  </si>
  <si>
    <t>メンター・先輩社員に求められる 新入社員の指導・支援の考え方・進め方　</t>
  </si>
  <si>
    <t>C-01</t>
  </si>
  <si>
    <t>管理者として やっていいこと・悪いこと　</t>
  </si>
  <si>
    <t>C-02</t>
  </si>
  <si>
    <t>社員のモチベーションの高め方　</t>
  </si>
  <si>
    <t>C-03</t>
  </si>
  <si>
    <t>新・管理者の使命と役割　①管理者は改善・改革の推進者であれ！</t>
  </si>
  <si>
    <t>C-04</t>
  </si>
  <si>
    <t>新・管理者の使命と役割　②管理者よ、経営マインドを養え！</t>
  </si>
  <si>
    <t>C-05</t>
  </si>
  <si>
    <t>新・管理者の使命と役割　③自律的活動ができる管理者になれ！</t>
  </si>
  <si>
    <t>C-06</t>
  </si>
  <si>
    <t>こんな管理者が問題を起こす！　①なぜトラブルが起きるのか</t>
  </si>
  <si>
    <t>C-07</t>
  </si>
  <si>
    <t>こんな管理者が問題を起こす！　②どうすればトラブルが防げるのか</t>
  </si>
  <si>
    <t>C-08</t>
  </si>
  <si>
    <t>部下の実力を高める 実践OJT　プロセスの中に教育課題が見える</t>
  </si>
  <si>
    <t>C-09</t>
  </si>
  <si>
    <t>OJT事例集 部下育成実践のポイント　</t>
  </si>
  <si>
    <t>みんなで学ぶハラスメント　</t>
  </si>
  <si>
    <t>上司のハラスメント3　</t>
  </si>
  <si>
    <t>STOP！ザ・ハラスメント　</t>
  </si>
  <si>
    <t>E-01</t>
  </si>
  <si>
    <t>私たちのコンプライアンス　Ⅰ今、求められる一人ひとりの責任ある行動</t>
  </si>
  <si>
    <t>E-02</t>
  </si>
  <si>
    <t>私たちのコンプライアンス　Ⅱ 考えよう！あなたの行動、あなたの発言</t>
  </si>
  <si>
    <t>E-03</t>
  </si>
  <si>
    <t>私たちのコンプライアンス　Ⅲ 「知らない」ではすまされない！社会人の責任</t>
  </si>
  <si>
    <t>E-04</t>
  </si>
  <si>
    <t>今求められる実践！コンプライアンス経営　①コンプライアンス経営のポイント</t>
  </si>
  <si>
    <t>E-05</t>
  </si>
  <si>
    <t>今求められる実践！コンプライアンス経営　②責任者のためのコンプライアンス</t>
  </si>
  <si>
    <t>F-01</t>
  </si>
  <si>
    <t>「よくわかる」QCの基本　①「品質管理」とは何か</t>
  </si>
  <si>
    <t>F-02</t>
  </si>
  <si>
    <t>「よくわかる」QCの基本　②チェックシートとヒストグラム</t>
  </si>
  <si>
    <t>F-03</t>
  </si>
  <si>
    <t>「よくわかる」QCの基本　③特性要因図とパレート図</t>
  </si>
  <si>
    <t>F-04</t>
  </si>
  <si>
    <t>「よくわかる」QCの基本　④散布図と層別</t>
  </si>
  <si>
    <t>F-05</t>
  </si>
  <si>
    <t>「よくわかる」QCの基本　⑤管理図（シューハート管理図）</t>
  </si>
  <si>
    <t>G-01</t>
  </si>
  <si>
    <t>事例が語る 安全活動の急所　①ヒューマンエラー篇 起きるケースと起こす人</t>
  </si>
  <si>
    <t>G-02</t>
  </si>
  <si>
    <t>事例が語る 安全活動の急所　②ヒューマンエラー篇 失敗はこうすれば防げる</t>
  </si>
  <si>
    <t>G-03</t>
  </si>
  <si>
    <t>事例が語る 安全活動の急所　③機械・設備篇 職場の機械・設備に潜む災害</t>
  </si>
  <si>
    <t>G-04</t>
  </si>
  <si>
    <t>事例が語る 安全活動の急所　④機械・設備篇 小さな改善で大きな災害を防ごう</t>
  </si>
  <si>
    <t>G-05</t>
  </si>
  <si>
    <t>事例が語る 安全活動の急所　⑤職場の人間関係篇 災害は安全意識では防げない</t>
  </si>
  <si>
    <t>G-06</t>
  </si>
  <si>
    <t>事例が語る 安全活動の急所　⑥職場の人間関係篇 無災害職場を作るための仲間づくり</t>
  </si>
  <si>
    <t>▼選択してください</t>
    <rPh sb="1" eb="3">
      <t>センタク</t>
    </rPh>
    <phoneticPr fontId="2"/>
  </si>
  <si>
    <t>先輩社員の「失敗」から学ぶ　新社会人に求められる働く姿勢</t>
    <rPh sb="0" eb="2">
      <t>センパイ</t>
    </rPh>
    <rPh sb="2" eb="4">
      <t>シャイン</t>
    </rPh>
    <rPh sb="6" eb="8">
      <t>シッパイ</t>
    </rPh>
    <rPh sb="11" eb="12">
      <t>マナ</t>
    </rPh>
    <rPh sb="14" eb="18">
      <t>シンシャカイジン</t>
    </rPh>
    <rPh sb="19" eb="20">
      <t>モト</t>
    </rPh>
    <rPh sb="24" eb="25">
      <t>ハタラ</t>
    </rPh>
    <rPh sb="26" eb="28">
      <t>シセイ</t>
    </rPh>
    <phoneticPr fontId="1"/>
  </si>
  <si>
    <t>製造社員やっていいこと・悪いこと　①社会人のマナー・現場のルール</t>
    <rPh sb="0" eb="4">
      <t>セイゾウシャイン</t>
    </rPh>
    <rPh sb="12" eb="13">
      <t>ワル</t>
    </rPh>
    <rPh sb="18" eb="21">
      <t>シャカイジン</t>
    </rPh>
    <rPh sb="26" eb="28">
      <t>ゲンバ</t>
    </rPh>
    <phoneticPr fontId="1"/>
  </si>
  <si>
    <t>製造社員やっていいこと・悪いこと　②仕事のチームワーク・現場改善</t>
    <rPh sb="0" eb="4">
      <t>セイゾウシャイン</t>
    </rPh>
    <rPh sb="12" eb="13">
      <t>ワル</t>
    </rPh>
    <rPh sb="18" eb="20">
      <t>シゴト</t>
    </rPh>
    <rPh sb="28" eb="30">
      <t>ゲンバ</t>
    </rPh>
    <rPh sb="30" eb="32">
      <t>カイゼン</t>
    </rPh>
    <phoneticPr fontId="1"/>
  </si>
  <si>
    <t>A-11</t>
  </si>
  <si>
    <t>A-12</t>
  </si>
  <si>
    <t>A-13</t>
  </si>
  <si>
    <t>出来る社員の仕事術 事例でわかる「問題解決力」の高め方</t>
    <rPh sb="10" eb="12">
      <t>ジレイ</t>
    </rPh>
    <rPh sb="17" eb="19">
      <t>モンダイ</t>
    </rPh>
    <rPh sb="19" eb="22">
      <t>カイケツリョク</t>
    </rPh>
    <rPh sb="24" eb="25">
      <t>タカ</t>
    </rPh>
    <rPh sb="26" eb="27">
      <t>カタ</t>
    </rPh>
    <phoneticPr fontId="1"/>
  </si>
  <si>
    <t>B-06</t>
  </si>
  <si>
    <t>コーチングに学ぶ　人を育てる「ほめ方・叱り方」</t>
    <rPh sb="6" eb="7">
      <t>マナ</t>
    </rPh>
    <rPh sb="9" eb="10">
      <t>ヒト</t>
    </rPh>
    <rPh sb="11" eb="12">
      <t>ソダ</t>
    </rPh>
    <rPh sb="17" eb="18">
      <t>カタ</t>
    </rPh>
    <rPh sb="19" eb="20">
      <t>シカ</t>
    </rPh>
    <rPh sb="21" eb="22">
      <t>カタ</t>
    </rPh>
    <phoneticPr fontId="1"/>
  </si>
  <si>
    <t>C-10</t>
  </si>
  <si>
    <t>事例で学ぶ　あなたが防ぐ労働災害</t>
    <rPh sb="0" eb="2">
      <t>ジレイ</t>
    </rPh>
    <rPh sb="3" eb="4">
      <t>マナ</t>
    </rPh>
    <rPh sb="10" eb="11">
      <t>フセ</t>
    </rPh>
    <rPh sb="12" eb="14">
      <t>ロウドウ</t>
    </rPh>
    <rPh sb="14" eb="16">
      <t>サイガイ</t>
    </rPh>
    <phoneticPr fontId="1"/>
  </si>
  <si>
    <t>災害事例に学ぶ　製造現場の安全対策</t>
    <rPh sb="0" eb="2">
      <t>サイガイ</t>
    </rPh>
    <rPh sb="2" eb="4">
      <t>ジレイ</t>
    </rPh>
    <rPh sb="5" eb="6">
      <t>マナ</t>
    </rPh>
    <rPh sb="8" eb="10">
      <t>セイゾウ</t>
    </rPh>
    <rPh sb="10" eb="12">
      <t>ゲンバ</t>
    </rPh>
    <rPh sb="13" eb="15">
      <t>アンゼン</t>
    </rPh>
    <rPh sb="15" eb="17">
      <t>タイサク</t>
    </rPh>
    <phoneticPr fontId="1"/>
  </si>
  <si>
    <t>G-07</t>
  </si>
  <si>
    <t>G-08</t>
  </si>
  <si>
    <t>A-02</t>
    <phoneticPr fontId="2"/>
  </si>
  <si>
    <t>A-03</t>
    <phoneticPr fontId="2"/>
  </si>
  <si>
    <t>B-01</t>
    <phoneticPr fontId="2"/>
  </si>
  <si>
    <t>C-01</t>
    <phoneticPr fontId="2"/>
  </si>
  <si>
    <t>G-01</t>
    <phoneticPr fontId="2"/>
  </si>
  <si>
    <t>G-02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</si>
</sst>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更新日】&quot;[$-411]ge\.m\.d"/>
  </numFmts>
  <fonts count="15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8" xfId="0" applyFont="1" applyBorder="1" applyAlignment="1">
      <alignment horizontal="left" vertical="center" indent="1"/>
    </xf>
    <xf numFmtId="0" fontId="3" fillId="0" borderId="23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2" borderId="0" xfId="0" applyFont="1" applyFill="1">
      <alignment vertical="center"/>
    </xf>
    <xf numFmtId="0" fontId="10" fillId="0" borderId="0" xfId="0" applyFont="1">
      <alignment vertical="center"/>
    </xf>
    <xf numFmtId="0" fontId="0" fillId="3" borderId="28" xfId="0" applyFill="1" applyBorder="1" applyAlignment="1">
      <alignment vertical="center" shrinkToFit="1"/>
    </xf>
    <xf numFmtId="0" fontId="0" fillId="3" borderId="28" xfId="0" applyFill="1" applyBorder="1">
      <alignment vertical="center"/>
    </xf>
    <xf numFmtId="0" fontId="0" fillId="4" borderId="29" xfId="0" applyFill="1" applyBorder="1">
      <alignment vertical="center"/>
    </xf>
    <xf numFmtId="0" fontId="0" fillId="5" borderId="28" xfId="0" applyFill="1" applyBorder="1" applyAlignment="1">
      <alignment vertical="center" shrinkToFit="1"/>
    </xf>
    <xf numFmtId="0" fontId="0" fillId="5" borderId="28" xfId="0" applyFill="1" applyBorder="1">
      <alignment vertical="center"/>
    </xf>
    <xf numFmtId="0" fontId="0" fillId="0" borderId="29" xfId="0" applyBorder="1">
      <alignment vertical="center"/>
    </xf>
    <xf numFmtId="0" fontId="0" fillId="0" borderId="28" xfId="0" applyBorder="1" applyAlignment="1">
      <alignment vertical="center" shrinkToFit="1"/>
    </xf>
    <xf numFmtId="0" fontId="0" fillId="0" borderId="28" xfId="0" applyBorder="1">
      <alignment vertical="center"/>
    </xf>
    <xf numFmtId="0" fontId="12" fillId="6" borderId="30" xfId="0" applyFont="1" applyFill="1" applyBorder="1" applyAlignment="1">
      <alignment horizontal="center" vertical="center" shrinkToFit="1"/>
    </xf>
    <xf numFmtId="0" fontId="12" fillId="6" borderId="30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3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 wrapText="1"/>
    </xf>
    <xf numFmtId="0" fontId="12" fillId="0" borderId="30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3"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6188-3084-4B7D-870D-70F5C3F81C54}">
  <dimension ref="A1:AC260"/>
  <sheetViews>
    <sheetView tabSelected="1" workbookViewId="0">
      <selection activeCell="Y3" sqref="Y3"/>
    </sheetView>
  </sheetViews>
  <sheetFormatPr defaultColWidth="9" defaultRowHeight="13"/>
  <cols>
    <col min="1" max="25" width="2.6640625" style="1" customWidth="1"/>
    <col min="26" max="78" width="3.1640625" style="1" customWidth="1"/>
    <col min="79" max="16384" width="9" style="1"/>
  </cols>
  <sheetData>
    <row r="1" spans="1:29" ht="25" customHeight="1">
      <c r="A1" s="50" t="s">
        <v>56</v>
      </c>
      <c r="B1" s="50"/>
      <c r="C1" s="50"/>
      <c r="D1" s="50"/>
      <c r="E1" s="50"/>
      <c r="F1" s="50"/>
      <c r="G1" s="51" t="s">
        <v>71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ht="10" customHeight="1">
      <c r="Y2" s="52">
        <v>46091</v>
      </c>
      <c r="Z2" s="52"/>
      <c r="AA2" s="52"/>
      <c r="AB2" s="52"/>
      <c r="AC2" s="52"/>
    </row>
    <row r="3" spans="1:29" ht="20.149999999999999" customHeight="1">
      <c r="A3" s="15" t="s">
        <v>0</v>
      </c>
      <c r="AC3" s="19" t="str">
        <f>INDEX(tbl!B3:B12,MATCH(A1,tbl!A3:A12,0))</f>
        <v>黄</v>
      </c>
    </row>
    <row r="4" spans="1:29" ht="10" customHeight="1" thickBot="1"/>
    <row r="5" spans="1:29" ht="20.149999999999999" customHeight="1" thickBot="1">
      <c r="A5" s="41" t="s">
        <v>3</v>
      </c>
      <c r="B5" s="42"/>
      <c r="C5" s="42"/>
      <c r="D5" s="43"/>
      <c r="E5" s="19" t="s">
        <v>41</v>
      </c>
    </row>
    <row r="6" spans="1:29" ht="10" customHeight="1">
      <c r="A6" s="2"/>
      <c r="B6" s="2"/>
      <c r="C6" s="2"/>
    </row>
    <row r="7" spans="1:29" ht="20.149999999999999" customHeight="1">
      <c r="A7" s="2"/>
      <c r="B7" s="3" t="s">
        <v>3</v>
      </c>
      <c r="C7" s="2"/>
      <c r="F7" s="1" t="s">
        <v>5</v>
      </c>
      <c r="H7" s="38"/>
      <c r="I7" s="38"/>
      <c r="J7" s="1" t="s">
        <v>6</v>
      </c>
      <c r="K7" s="38"/>
      <c r="L7" s="38"/>
      <c r="M7" s="1" t="s">
        <v>7</v>
      </c>
      <c r="N7" s="38"/>
      <c r="O7" s="38"/>
      <c r="P7" s="1" t="s">
        <v>8</v>
      </c>
    </row>
    <row r="8" spans="1:29" ht="10" customHeight="1" thickBot="1"/>
    <row r="9" spans="1:29" ht="20.149999999999999" customHeight="1" thickBot="1">
      <c r="A9" s="41" t="s">
        <v>4</v>
      </c>
      <c r="B9" s="42"/>
      <c r="C9" s="42"/>
      <c r="D9" s="43"/>
    </row>
    <row r="10" spans="1:29" ht="10" customHeight="1"/>
    <row r="11" spans="1:29" ht="20.149999999999999" customHeight="1">
      <c r="B11" s="1" t="s">
        <v>9</v>
      </c>
      <c r="F11" s="1" t="s">
        <v>5</v>
      </c>
      <c r="H11" s="38"/>
      <c r="I11" s="38"/>
      <c r="J11" s="1" t="s">
        <v>6</v>
      </c>
      <c r="K11" s="38"/>
      <c r="L11" s="38"/>
      <c r="M11" s="1" t="s">
        <v>7</v>
      </c>
      <c r="N11" s="38"/>
      <c r="O11" s="38"/>
      <c r="P11" s="1" t="s">
        <v>8</v>
      </c>
    </row>
    <row r="12" spans="1:29" ht="5.15" customHeight="1"/>
    <row r="13" spans="1:29" ht="20.149999999999999" customHeight="1">
      <c r="B13" s="1" t="s">
        <v>10</v>
      </c>
      <c r="F13" s="1" t="s">
        <v>5</v>
      </c>
      <c r="H13" s="38"/>
      <c r="I13" s="38"/>
      <c r="J13" s="1" t="s">
        <v>6</v>
      </c>
      <c r="K13" s="38"/>
      <c r="L13" s="38"/>
      <c r="M13" s="1" t="s">
        <v>7</v>
      </c>
      <c r="N13" s="38"/>
      <c r="O13" s="38"/>
      <c r="P13" s="1" t="s">
        <v>8</v>
      </c>
      <c r="R13" s="14" t="s">
        <v>38</v>
      </c>
    </row>
    <row r="14" spans="1:29" ht="10" customHeight="1" thickBot="1"/>
    <row r="15" spans="1:29" ht="20.149999999999999" customHeight="1" thickBot="1">
      <c r="A15" s="41" t="s">
        <v>11</v>
      </c>
      <c r="B15" s="42"/>
      <c r="C15" s="42"/>
      <c r="D15" s="43"/>
    </row>
    <row r="16" spans="1:29" ht="10" customHeight="1"/>
    <row r="17" spans="1:29" ht="20.149999999999999" customHeight="1">
      <c r="B17" s="1" t="s">
        <v>1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ht="5.15" customHeight="1"/>
    <row r="19" spans="1:29" ht="20.149999999999999" customHeight="1">
      <c r="B19" s="1" t="s">
        <v>2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ht="5.15" customHeight="1"/>
    <row r="21" spans="1:29" ht="20.149999999999999" customHeight="1">
      <c r="B21" s="1" t="s">
        <v>12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1" t="s">
        <v>13</v>
      </c>
      <c r="V21" s="37"/>
      <c r="W21" s="37"/>
      <c r="X21" s="37"/>
      <c r="Y21" s="37"/>
      <c r="Z21" s="37"/>
      <c r="AA21" s="37"/>
      <c r="AB21" s="37"/>
      <c r="AC21" s="37"/>
    </row>
    <row r="22" spans="1:29" ht="5.15" customHeight="1"/>
    <row r="23" spans="1:29" ht="20.149999999999999" customHeight="1">
      <c r="B23" s="1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ht="10" customHeight="1" thickBot="1"/>
    <row r="25" spans="1:29" ht="20.149999999999999" customHeight="1" thickBot="1">
      <c r="A25" s="41" t="s">
        <v>14</v>
      </c>
      <c r="B25" s="42"/>
      <c r="C25" s="42"/>
      <c r="D25" s="43"/>
    </row>
    <row r="26" spans="1:29" ht="10" customHeight="1" thickBot="1"/>
    <row r="27" spans="1:29" ht="20.149999999999999" customHeight="1">
      <c r="B27" s="13" t="s">
        <v>16</v>
      </c>
      <c r="C27" s="48" t="s">
        <v>15</v>
      </c>
      <c r="D27" s="48"/>
      <c r="E27" s="48"/>
      <c r="F27" s="48" t="s">
        <v>40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9"/>
    </row>
    <row r="28" spans="1:29" ht="20.149999999999999" customHeight="1">
      <c r="B28" s="16">
        <v>1</v>
      </c>
      <c r="C28" s="39"/>
      <c r="D28" s="39"/>
      <c r="E28" s="39"/>
      <c r="F28" s="44" t="str">
        <f>IF(C28="","",INDEX(lookup!B$2:B$51,MATCH(C28,lookup!A$2:A$51,0)))</f>
        <v/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5"/>
    </row>
    <row r="29" spans="1:29" ht="20.149999999999999" customHeight="1">
      <c r="B29" s="16">
        <v>2</v>
      </c>
      <c r="C29" s="39"/>
      <c r="D29" s="39"/>
      <c r="E29" s="39"/>
      <c r="F29" s="44" t="str">
        <f>IF(C29="","",INDEX(lookup!B$2:B$51,MATCH(C29,lookup!A$2:A$51,0)))</f>
        <v/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/>
    </row>
    <row r="30" spans="1:29" ht="20.149999999999999" customHeight="1">
      <c r="B30" s="16">
        <v>3</v>
      </c>
      <c r="C30" s="39"/>
      <c r="D30" s="39"/>
      <c r="E30" s="39"/>
      <c r="F30" s="44" t="str">
        <f>IF(C30="","",INDEX(lookup!B$2:B$51,MATCH(C30,lookup!A$2:A$51,0)))</f>
        <v/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</row>
    <row r="31" spans="1:29" ht="20.149999999999999" customHeight="1">
      <c r="B31" s="16">
        <v>4</v>
      </c>
      <c r="C31" s="39"/>
      <c r="D31" s="39"/>
      <c r="E31" s="39"/>
      <c r="F31" s="44" t="str">
        <f>IF(C31="","",INDEX(lookup!B$2:B$51,MATCH(C31,lookup!A$2:A$51,0)))</f>
        <v/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5"/>
    </row>
    <row r="32" spans="1:29" ht="20.149999999999999" customHeight="1">
      <c r="B32" s="16">
        <v>5</v>
      </c>
      <c r="C32" s="39"/>
      <c r="D32" s="39"/>
      <c r="E32" s="39"/>
      <c r="F32" s="44" t="str">
        <f>IF(C32="","",INDEX(lookup!B$2:B$51,MATCH(C32,lookup!A$2:A$51,0)))</f>
        <v/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5"/>
    </row>
    <row r="33" spans="1:29" ht="20.149999999999999" customHeight="1">
      <c r="B33" s="16">
        <v>6</v>
      </c>
      <c r="C33" s="39"/>
      <c r="D33" s="39"/>
      <c r="E33" s="39"/>
      <c r="F33" s="44" t="str">
        <f>IF(C33="","",INDEX(lookup!B$2:B$51,MATCH(C33,lookup!A$2:A$51,0)))</f>
        <v/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5"/>
    </row>
    <row r="34" spans="1:29" ht="20.149999999999999" customHeight="1" thickBot="1">
      <c r="B34" s="17">
        <v>7</v>
      </c>
      <c r="C34" s="40"/>
      <c r="D34" s="40"/>
      <c r="E34" s="40"/>
      <c r="F34" s="46" t="str">
        <f>IF(C34="","",INDEX(lookup!B$2:B$51,MATCH(C34,lookup!A$2:A$51,0)))</f>
        <v/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7"/>
    </row>
    <row r="35" spans="1:29" ht="10" customHeight="1"/>
    <row r="36" spans="1:29" ht="18" customHeight="1">
      <c r="A36" s="4" t="s">
        <v>17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6"/>
    </row>
    <row r="37" spans="1:29" ht="18" customHeight="1">
      <c r="A37" s="12" t="s">
        <v>25</v>
      </c>
      <c r="B37" s="7"/>
      <c r="C37" s="7"/>
      <c r="D37" s="7"/>
      <c r="E37" s="7"/>
      <c r="F37" s="7" t="s">
        <v>37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"/>
    </row>
    <row r="38" spans="1:29" ht="18" customHeight="1">
      <c r="A38" s="12"/>
      <c r="B38" s="7"/>
      <c r="C38" s="7"/>
      <c r="D38" s="7"/>
      <c r="E38" s="7"/>
      <c r="F38" s="7" t="s">
        <v>28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8"/>
    </row>
    <row r="39" spans="1:29" ht="18" customHeight="1">
      <c r="A39" s="12" t="s">
        <v>26</v>
      </c>
      <c r="B39" s="7"/>
      <c r="C39" s="7"/>
      <c r="D39" s="7"/>
      <c r="E39" s="7"/>
      <c r="F39" s="7" t="s">
        <v>18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8"/>
    </row>
    <row r="40" spans="1:29" ht="18" customHeight="1">
      <c r="A40" s="12" t="s">
        <v>27</v>
      </c>
      <c r="B40" s="7"/>
      <c r="C40" s="7"/>
      <c r="D40" s="7"/>
      <c r="E40" s="7"/>
      <c r="F40" s="7" t="s">
        <v>23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1:29" ht="18" customHeight="1">
      <c r="A41" s="9"/>
      <c r="B41" s="10"/>
      <c r="C41" s="10"/>
      <c r="D41" s="10"/>
      <c r="E41" s="10"/>
      <c r="F41" s="10" t="s">
        <v>24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1"/>
    </row>
    <row r="42" spans="1:29" ht="10" customHeight="1" thickBot="1"/>
    <row r="43" spans="1:29" ht="20.149999999999999" customHeight="1" thickBot="1">
      <c r="A43" s="41" t="s">
        <v>43</v>
      </c>
      <c r="B43" s="42"/>
      <c r="C43" s="42"/>
      <c r="D43" s="43"/>
      <c r="E43" s="14" t="s">
        <v>42</v>
      </c>
    </row>
    <row r="44" spans="1:29" ht="10" customHeight="1"/>
    <row r="45" spans="1:29" ht="20.149999999999999" customHeight="1">
      <c r="B45" s="1" t="s">
        <v>20</v>
      </c>
      <c r="F45" s="1" t="s">
        <v>5</v>
      </c>
      <c r="H45" s="38"/>
      <c r="I45" s="38"/>
      <c r="J45" s="1" t="s">
        <v>6</v>
      </c>
      <c r="K45" s="38"/>
      <c r="L45" s="38"/>
      <c r="M45" s="1" t="s">
        <v>7</v>
      </c>
      <c r="N45" s="38"/>
      <c r="O45" s="38"/>
      <c r="P45" s="1" t="s">
        <v>8</v>
      </c>
      <c r="R45" s="1" t="s">
        <v>21</v>
      </c>
      <c r="U45" s="38"/>
      <c r="V45" s="38"/>
      <c r="W45" s="38"/>
      <c r="X45" s="1" t="s">
        <v>22</v>
      </c>
    </row>
    <row r="46" spans="1:29" ht="5.15" customHeight="1"/>
    <row r="47" spans="1:29" ht="20.149999999999999" customHeight="1">
      <c r="B47" s="1" t="s">
        <v>19</v>
      </c>
      <c r="F47" s="1" t="s">
        <v>5</v>
      </c>
      <c r="H47" s="38"/>
      <c r="I47" s="38"/>
      <c r="J47" s="1" t="s">
        <v>6</v>
      </c>
      <c r="K47" s="38"/>
      <c r="L47" s="38"/>
      <c r="M47" s="1" t="s">
        <v>7</v>
      </c>
      <c r="N47" s="38"/>
      <c r="O47" s="38"/>
      <c r="P47" s="1" t="s">
        <v>8</v>
      </c>
      <c r="R47" s="1" t="s">
        <v>21</v>
      </c>
      <c r="U47" s="38"/>
      <c r="V47" s="38"/>
      <c r="W47" s="38"/>
      <c r="X47" s="1" t="s">
        <v>22</v>
      </c>
    </row>
    <row r="48" spans="1:29" ht="20.149999999999999" customHeight="1"/>
    <row r="49" ht="20.149999999999999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</sheetData>
  <sheetProtection algorithmName="SHA-512" hashValue="fsOCT/8vo0xz3XNiPebUjmP6hTcd1vtTgNglApJN8JKssJBTp3soyXtBl0u2qkUoD8UYpcCSahG98d0wLvm9Iw==" saltValue="DX5JNxqFfxl4NWZbAtYurA==" spinCount="100000" sheet="1" objects="1" scenarios="1"/>
  <mergeCells count="46">
    <mergeCell ref="A1:F1"/>
    <mergeCell ref="G1:AC1"/>
    <mergeCell ref="A9:D9"/>
    <mergeCell ref="A5:D5"/>
    <mergeCell ref="H7:I7"/>
    <mergeCell ref="K7:L7"/>
    <mergeCell ref="N7:O7"/>
    <mergeCell ref="Y2:AC2"/>
    <mergeCell ref="C27:E27"/>
    <mergeCell ref="C28:E28"/>
    <mergeCell ref="F28:AC28"/>
    <mergeCell ref="A25:D25"/>
    <mergeCell ref="H11:I11"/>
    <mergeCell ref="K11:L11"/>
    <mergeCell ref="N11:O11"/>
    <mergeCell ref="H13:I13"/>
    <mergeCell ref="K13:L13"/>
    <mergeCell ref="N13:O13"/>
    <mergeCell ref="A15:D15"/>
    <mergeCell ref="F17:AC17"/>
    <mergeCell ref="F19:AC19"/>
    <mergeCell ref="F21:Q21"/>
    <mergeCell ref="F23:AC23"/>
    <mergeCell ref="F27:AC27"/>
    <mergeCell ref="C31:E31"/>
    <mergeCell ref="C32:E32"/>
    <mergeCell ref="F31:AC31"/>
    <mergeCell ref="F32:AC32"/>
    <mergeCell ref="C29:E29"/>
    <mergeCell ref="C30:E30"/>
    <mergeCell ref="F29:AC29"/>
    <mergeCell ref="F30:AC30"/>
    <mergeCell ref="C33:E33"/>
    <mergeCell ref="C34:E34"/>
    <mergeCell ref="A43:D43"/>
    <mergeCell ref="H45:I45"/>
    <mergeCell ref="K45:L45"/>
    <mergeCell ref="F33:AC33"/>
    <mergeCell ref="F34:AC34"/>
    <mergeCell ref="V21:AC21"/>
    <mergeCell ref="H47:I47"/>
    <mergeCell ref="K47:L47"/>
    <mergeCell ref="N47:O47"/>
    <mergeCell ref="U47:W47"/>
    <mergeCell ref="N45:O45"/>
    <mergeCell ref="U45:W45"/>
  </mergeCells>
  <phoneticPr fontId="2"/>
  <conditionalFormatting sqref="A1">
    <cfRule type="expression" dxfId="22" priority="16" stopIfTrue="1">
      <formula>AC3="青"</formula>
    </cfRule>
    <cfRule type="expression" dxfId="21" priority="17" stopIfTrue="1">
      <formula>AC3="緑"</formula>
    </cfRule>
    <cfRule type="expression" dxfId="20" priority="18">
      <formula>AC3="黄"</formula>
    </cfRule>
  </conditionalFormatting>
  <conditionalFormatting sqref="B1:F1">
    <cfRule type="expression" dxfId="19" priority="9" stopIfTrue="1">
      <formula>AE1="青"</formula>
    </cfRule>
    <cfRule type="expression" dxfId="18" priority="10" stopIfTrue="1">
      <formula>AE1="緑"</formula>
    </cfRule>
    <cfRule type="expression" dxfId="17" priority="11">
      <formula>AE1="黄"</formula>
    </cfRule>
  </conditionalFormatting>
  <conditionalFormatting sqref="G1">
    <cfRule type="expression" dxfId="16" priority="1" stopIfTrue="1">
      <formula>$AC$3="青"</formula>
    </cfRule>
    <cfRule type="expression" dxfId="15" priority="2" stopIfTrue="1">
      <formula>$AC$3="緑"</formula>
    </cfRule>
    <cfRule type="expression" dxfId="14" priority="4">
      <formula>$AC$3="黄"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031BBC-10A1-4891-85B5-B344D97E5C6F}">
          <x14:formula1>
            <xm:f>tbl!$A$2:$A$12</xm:f>
          </x14:formula1>
          <xm:sqref>A1</xm:sqref>
        </x14:dataValidation>
        <x14:dataValidation type="list" allowBlank="1" showInputMessage="1" showErrorMessage="1" xr:uid="{6E482D2F-FCA5-4A70-A1D0-C8C83609209E}">
          <x14:formula1>
            <xm:f>lookup!$A$2:$A$51</xm:f>
          </x14:formula1>
          <xm:sqref>C28:E34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25CD-088A-489F-91C0-F5B95F27A2B1}">
  <dimension ref="A1:AJ260"/>
  <sheetViews>
    <sheetView workbookViewId="0">
      <selection activeCell="Y4" sqref="Y4"/>
    </sheetView>
  </sheetViews>
  <sheetFormatPr defaultColWidth="9" defaultRowHeight="13"/>
  <cols>
    <col min="1" max="25" width="2.6640625" style="1" customWidth="1"/>
    <col min="26" max="78" width="3.1640625" style="1" customWidth="1"/>
    <col min="79" max="16384" width="9" style="1"/>
  </cols>
  <sheetData>
    <row r="1" spans="1:29" ht="25" customHeight="1">
      <c r="A1" s="50" t="str">
        <f>★申込用!A1</f>
        <v>令和８年度</v>
      </c>
      <c r="B1" s="50"/>
      <c r="C1" s="50"/>
      <c r="D1" s="50"/>
      <c r="E1" s="50"/>
      <c r="F1" s="50"/>
      <c r="G1" s="51" t="str">
        <f>★申込用!G1</f>
        <v>佐賀県職業能力開発協会　職業能力開発DVD借用書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ht="10" customHeight="1">
      <c r="Y2" s="52">
        <v>45792</v>
      </c>
      <c r="Z2" s="52"/>
      <c r="AA2" s="52"/>
      <c r="AB2" s="52"/>
      <c r="AC2" s="52"/>
    </row>
    <row r="3" spans="1:29" ht="20.149999999999999" customHeight="1">
      <c r="A3" s="15" t="s">
        <v>0</v>
      </c>
      <c r="AC3" s="19" t="str">
        <f>★申込用!AC3</f>
        <v>黄</v>
      </c>
    </row>
    <row r="4" spans="1:29" ht="10" customHeight="1" thickBot="1"/>
    <row r="5" spans="1:29" ht="20.149999999999999" customHeight="1" thickBot="1">
      <c r="A5" s="41" t="s">
        <v>3</v>
      </c>
      <c r="B5" s="42"/>
      <c r="C5" s="42"/>
      <c r="D5" s="43"/>
    </row>
    <row r="6" spans="1:29" ht="10" customHeight="1">
      <c r="A6" s="2"/>
      <c r="B6" s="2"/>
      <c r="C6" s="2"/>
    </row>
    <row r="7" spans="1:29" ht="20.149999999999999" customHeight="1">
      <c r="A7" s="2"/>
      <c r="B7" s="3" t="s">
        <v>3</v>
      </c>
      <c r="C7" s="2"/>
      <c r="F7" s="1" t="s">
        <v>5</v>
      </c>
      <c r="H7" s="53">
        <v>7</v>
      </c>
      <c r="I7" s="53"/>
      <c r="J7" s="1" t="s">
        <v>6</v>
      </c>
      <c r="K7" s="53">
        <v>5</v>
      </c>
      <c r="L7" s="53"/>
      <c r="M7" s="1" t="s">
        <v>7</v>
      </c>
      <c r="N7" s="53">
        <v>7</v>
      </c>
      <c r="O7" s="53"/>
      <c r="P7" s="1" t="s">
        <v>8</v>
      </c>
    </row>
    <row r="8" spans="1:29" ht="10" customHeight="1" thickBot="1"/>
    <row r="9" spans="1:29" ht="20.149999999999999" customHeight="1" thickBot="1">
      <c r="A9" s="41" t="s">
        <v>4</v>
      </c>
      <c r="B9" s="42"/>
      <c r="C9" s="42"/>
      <c r="D9" s="43"/>
    </row>
    <row r="10" spans="1:29" ht="10" customHeight="1"/>
    <row r="11" spans="1:29" ht="20.149999999999999" customHeight="1">
      <c r="B11" s="1" t="s">
        <v>9</v>
      </c>
      <c r="F11" s="1" t="s">
        <v>5</v>
      </c>
      <c r="H11" s="53">
        <v>7</v>
      </c>
      <c r="I11" s="53"/>
      <c r="J11" s="1" t="s">
        <v>6</v>
      </c>
      <c r="K11" s="53">
        <v>5</v>
      </c>
      <c r="L11" s="53"/>
      <c r="M11" s="1" t="s">
        <v>7</v>
      </c>
      <c r="N11" s="53">
        <v>14</v>
      </c>
      <c r="O11" s="53"/>
      <c r="P11" s="1" t="s">
        <v>8</v>
      </c>
    </row>
    <row r="12" spans="1:29" ht="5.15" customHeight="1"/>
    <row r="13" spans="1:29" ht="20.149999999999999" customHeight="1">
      <c r="B13" s="1" t="s">
        <v>10</v>
      </c>
      <c r="F13" s="1" t="s">
        <v>5</v>
      </c>
      <c r="H13" s="53">
        <v>7</v>
      </c>
      <c r="I13" s="53"/>
      <c r="J13" s="1" t="s">
        <v>6</v>
      </c>
      <c r="K13" s="53">
        <v>5</v>
      </c>
      <c r="L13" s="53"/>
      <c r="M13" s="1" t="s">
        <v>7</v>
      </c>
      <c r="N13" s="53">
        <v>21</v>
      </c>
      <c r="O13" s="53"/>
      <c r="P13" s="1" t="s">
        <v>8</v>
      </c>
      <c r="R13" s="14" t="s">
        <v>38</v>
      </c>
    </row>
    <row r="14" spans="1:29" ht="10" customHeight="1" thickBot="1"/>
    <row r="15" spans="1:29" ht="20.149999999999999" customHeight="1" thickBot="1">
      <c r="A15" s="41" t="s">
        <v>11</v>
      </c>
      <c r="B15" s="42"/>
      <c r="C15" s="42"/>
      <c r="D15" s="43"/>
    </row>
    <row r="16" spans="1:29" ht="10" customHeight="1"/>
    <row r="17" spans="1:36" ht="20.149999999999999" customHeight="1">
      <c r="B17" s="1" t="s">
        <v>1</v>
      </c>
      <c r="F17" s="68" t="s">
        <v>32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</row>
    <row r="18" spans="1:36" ht="5.15" customHeight="1"/>
    <row r="19" spans="1:36" ht="20.149999999999999" customHeight="1">
      <c r="B19" s="1" t="s">
        <v>2</v>
      </c>
      <c r="F19" s="68" t="s">
        <v>33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</row>
    <row r="20" spans="1:36" ht="5.15" customHeight="1"/>
    <row r="21" spans="1:36" ht="20.149999999999999" customHeight="1">
      <c r="B21" s="1" t="s">
        <v>12</v>
      </c>
      <c r="F21" s="68" t="s">
        <v>39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1" t="s">
        <v>13</v>
      </c>
      <c r="V21" s="18" t="s">
        <v>34</v>
      </c>
      <c r="W21" s="18"/>
      <c r="X21" s="18"/>
      <c r="Y21" s="18"/>
      <c r="Z21" s="18"/>
      <c r="AA21" s="18"/>
      <c r="AB21" s="18"/>
      <c r="AC21" s="18"/>
    </row>
    <row r="22" spans="1:36" ht="5.15" customHeight="1"/>
    <row r="23" spans="1:36" ht="20.149999999999999" customHeight="1">
      <c r="B23" s="1" t="s">
        <v>35</v>
      </c>
      <c r="F23" s="68" t="s">
        <v>36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36" ht="10" customHeight="1" thickBot="1"/>
    <row r="25" spans="1:36" ht="20.149999999999999" customHeight="1" thickBot="1">
      <c r="A25" s="41" t="s">
        <v>14</v>
      </c>
      <c r="B25" s="42"/>
      <c r="C25" s="42"/>
      <c r="D25" s="43"/>
    </row>
    <row r="26" spans="1:36" ht="10" customHeight="1" thickBot="1"/>
    <row r="27" spans="1:36" ht="20.149999999999999" customHeight="1">
      <c r="B27" s="13" t="s">
        <v>16</v>
      </c>
      <c r="C27" s="48" t="s">
        <v>15</v>
      </c>
      <c r="D27" s="48"/>
      <c r="E27" s="48"/>
      <c r="F27" s="62" t="s">
        <v>40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4"/>
    </row>
    <row r="28" spans="1:36" ht="20.149999999999999" customHeight="1">
      <c r="B28" s="16">
        <v>1</v>
      </c>
      <c r="C28" s="65" t="s">
        <v>72</v>
      </c>
      <c r="D28" s="66"/>
      <c r="E28" s="67"/>
      <c r="F28" s="55" t="str">
        <f>IF(C28&lt;&gt;"",LOOKUP($C28,lookup!$A$2:$A$51,lookup!$B$2:$B$51),"")</f>
        <v>先輩社員の「失敗」から学ぶ　新社会人に求められる働く姿勢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7"/>
    </row>
    <row r="29" spans="1:36" ht="20.149999999999999" customHeight="1">
      <c r="B29" s="16">
        <v>2</v>
      </c>
      <c r="C29" s="54" t="s">
        <v>170</v>
      </c>
      <c r="D29" s="54"/>
      <c r="E29" s="54"/>
      <c r="F29" s="55" t="str">
        <f>IF(C29&lt;&gt;"",LOOKUP($C29,lookup!$A$2:$A$51,lookup!$B$2:$B$51),"")</f>
        <v>製造社員やっていいこと・悪いこと　①社会人のマナー・現場のルール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7"/>
    </row>
    <row r="30" spans="1:36" ht="20.149999999999999" customHeight="1">
      <c r="B30" s="16">
        <v>3</v>
      </c>
      <c r="C30" s="54" t="s">
        <v>171</v>
      </c>
      <c r="D30" s="54"/>
      <c r="E30" s="54"/>
      <c r="F30" s="55" t="str">
        <f>IF(C30&lt;&gt;"",LOOKUP($C30,lookup!$A$2:$A$51,lookup!$B$2:$B$51),"")</f>
        <v>製造社員やっていいこと・悪いこと　②仕事のチームワーク・現場改善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7"/>
    </row>
    <row r="31" spans="1:36" ht="20.149999999999999" customHeight="1">
      <c r="B31" s="16">
        <v>4</v>
      </c>
      <c r="C31" s="54" t="s">
        <v>172</v>
      </c>
      <c r="D31" s="54"/>
      <c r="E31" s="54"/>
      <c r="F31" s="55" t="str">
        <f>IF(C31&lt;&gt;"",LOOKUP($C31,lookup!$A$2:$A$51,lookup!$B$2:$B$51),"")</f>
        <v>出来る社員の仕事術 事例でわかる「問題解決力」の高め方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7"/>
    </row>
    <row r="32" spans="1:36" ht="20.149999999999999" customHeight="1">
      <c r="B32" s="16">
        <v>5</v>
      </c>
      <c r="C32" s="54" t="s">
        <v>173</v>
      </c>
      <c r="D32" s="54"/>
      <c r="E32" s="54"/>
      <c r="F32" s="55" t="str">
        <f>IF(C32&lt;&gt;"",LOOKUP($C32,lookup!$A$2:$A$51,lookup!$B$2:$B$51),"")</f>
        <v>コーチングに学ぶ　人を育てる「ほめ方・叱り方」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7"/>
    </row>
    <row r="33" spans="1:29" ht="20.149999999999999" customHeight="1">
      <c r="B33" s="16">
        <v>6</v>
      </c>
      <c r="C33" s="54" t="s">
        <v>174</v>
      </c>
      <c r="D33" s="54"/>
      <c r="E33" s="54"/>
      <c r="F33" s="55" t="str">
        <f>IF(C33&lt;&gt;"",LOOKUP($C33,lookup!$A$2:$A$51,lookup!$B$2:$B$51),"")</f>
        <v>事例で学ぶ　あなたが防ぐ労働災害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</row>
    <row r="34" spans="1:29" ht="20.149999999999999" customHeight="1" thickBot="1">
      <c r="B34" s="17">
        <v>7</v>
      </c>
      <c r="C34" s="58" t="s">
        <v>175</v>
      </c>
      <c r="D34" s="58"/>
      <c r="E34" s="58"/>
      <c r="F34" s="59" t="str">
        <f>IF(C34&lt;&gt;"",LOOKUP($C34,lookup!$A$2:$A$51,lookup!$B$2:$B$51),"")</f>
        <v>災害事例に学ぶ　製造現場の安全対策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1"/>
    </row>
    <row r="35" spans="1:29" ht="10" customHeight="1"/>
    <row r="36" spans="1:29" ht="18" customHeight="1">
      <c r="A36" s="4" t="s">
        <v>17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6"/>
    </row>
    <row r="37" spans="1:29" ht="18" customHeight="1">
      <c r="A37" s="12" t="s">
        <v>25</v>
      </c>
      <c r="B37" s="7"/>
      <c r="C37" s="7"/>
      <c r="D37" s="7"/>
      <c r="E37" s="7"/>
      <c r="F37" s="7" t="s">
        <v>37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"/>
    </row>
    <row r="38" spans="1:29" ht="18" customHeight="1">
      <c r="A38" s="12"/>
      <c r="B38" s="7"/>
      <c r="C38" s="7"/>
      <c r="D38" s="7"/>
      <c r="E38" s="7"/>
      <c r="F38" s="7" t="s">
        <v>28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8"/>
    </row>
    <row r="39" spans="1:29" ht="18" customHeight="1">
      <c r="A39" s="12" t="s">
        <v>26</v>
      </c>
      <c r="B39" s="7"/>
      <c r="C39" s="7"/>
      <c r="D39" s="7"/>
      <c r="E39" s="7"/>
      <c r="F39" s="7" t="s">
        <v>18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8"/>
    </row>
    <row r="40" spans="1:29" ht="18" customHeight="1">
      <c r="A40" s="12" t="s">
        <v>27</v>
      </c>
      <c r="B40" s="7"/>
      <c r="C40" s="7"/>
      <c r="D40" s="7"/>
      <c r="E40" s="7"/>
      <c r="F40" s="7" t="s">
        <v>23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1:29" ht="18" customHeight="1">
      <c r="A41" s="9"/>
      <c r="B41" s="10"/>
      <c r="C41" s="10"/>
      <c r="D41" s="10"/>
      <c r="E41" s="10"/>
      <c r="F41" s="10" t="s">
        <v>24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1"/>
    </row>
    <row r="42" spans="1:29" ht="10" customHeight="1" thickBot="1"/>
    <row r="43" spans="1:29" ht="20.149999999999999" customHeight="1" thickBot="1">
      <c r="A43" s="41" t="s">
        <v>43</v>
      </c>
      <c r="B43" s="42"/>
      <c r="C43" s="42"/>
      <c r="D43" s="43"/>
      <c r="E43" s="14" t="s">
        <v>42</v>
      </c>
    </row>
    <row r="44" spans="1:29" ht="10" customHeight="1"/>
    <row r="45" spans="1:29" ht="20.149999999999999" customHeight="1">
      <c r="B45" s="1" t="s">
        <v>20</v>
      </c>
      <c r="F45" s="1" t="s">
        <v>5</v>
      </c>
      <c r="H45" s="53"/>
      <c r="I45" s="53"/>
      <c r="J45" s="1" t="s">
        <v>6</v>
      </c>
      <c r="K45" s="53"/>
      <c r="L45" s="53"/>
      <c r="M45" s="1" t="s">
        <v>7</v>
      </c>
      <c r="N45" s="53"/>
      <c r="O45" s="53"/>
      <c r="P45" s="1" t="s">
        <v>8</v>
      </c>
      <c r="R45" s="1" t="s">
        <v>21</v>
      </c>
      <c r="U45" s="53"/>
      <c r="V45" s="53"/>
      <c r="W45" s="53"/>
      <c r="X45" s="1" t="s">
        <v>22</v>
      </c>
    </row>
    <row r="46" spans="1:29" ht="5.15" customHeight="1"/>
    <row r="47" spans="1:29" ht="20.149999999999999" customHeight="1">
      <c r="B47" s="1" t="s">
        <v>19</v>
      </c>
      <c r="F47" s="1" t="s">
        <v>5</v>
      </c>
      <c r="H47" s="53"/>
      <c r="I47" s="53"/>
      <c r="J47" s="1" t="s">
        <v>6</v>
      </c>
      <c r="K47" s="53"/>
      <c r="L47" s="53"/>
      <c r="M47" s="1" t="s">
        <v>7</v>
      </c>
      <c r="N47" s="53"/>
      <c r="O47" s="53"/>
      <c r="P47" s="1" t="s">
        <v>8</v>
      </c>
      <c r="R47" s="1" t="s">
        <v>21</v>
      </c>
      <c r="U47" s="53"/>
      <c r="V47" s="53"/>
      <c r="W47" s="53"/>
      <c r="X47" s="1" t="s">
        <v>22</v>
      </c>
    </row>
    <row r="48" spans="1:29" ht="20.149999999999999" customHeight="1"/>
    <row r="49" ht="20.149999999999999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</sheetData>
  <sheetProtection algorithmName="SHA-512" hashValue="SnfchohyPeLSVL909LWyB5MQgnnP95n+nvtE9OHvFlvSMnq+ljEPrZbyYx3K58uZVRhhtaLABQdtBbXBZ+I7xA==" saltValue="w4cqAcwG/qdAXotopc1lPg==" spinCount="100000" sheet="1" objects="1" scenarios="1"/>
  <mergeCells count="45">
    <mergeCell ref="A1:F1"/>
    <mergeCell ref="Y2:AC2"/>
    <mergeCell ref="G1:AC1"/>
    <mergeCell ref="A9:D9"/>
    <mergeCell ref="A5:D5"/>
    <mergeCell ref="H7:I7"/>
    <mergeCell ref="K7:L7"/>
    <mergeCell ref="N7:O7"/>
    <mergeCell ref="A25:D25"/>
    <mergeCell ref="H11:I11"/>
    <mergeCell ref="K11:L11"/>
    <mergeCell ref="N11:O11"/>
    <mergeCell ref="H13:I13"/>
    <mergeCell ref="K13:L13"/>
    <mergeCell ref="N13:O13"/>
    <mergeCell ref="A15:D15"/>
    <mergeCell ref="F17:AC17"/>
    <mergeCell ref="F19:AC19"/>
    <mergeCell ref="F21:Q21"/>
    <mergeCell ref="F23:AC23"/>
    <mergeCell ref="C27:E27"/>
    <mergeCell ref="F27:AC27"/>
    <mergeCell ref="C28:E28"/>
    <mergeCell ref="F28:AC28"/>
    <mergeCell ref="C29:E29"/>
    <mergeCell ref="F29:AC29"/>
    <mergeCell ref="C30:E30"/>
    <mergeCell ref="F30:AC30"/>
    <mergeCell ref="C31:E31"/>
    <mergeCell ref="F31:AC31"/>
    <mergeCell ref="C32:E32"/>
    <mergeCell ref="F32:AC32"/>
    <mergeCell ref="H47:I47"/>
    <mergeCell ref="K47:L47"/>
    <mergeCell ref="N47:O47"/>
    <mergeCell ref="U47:W47"/>
    <mergeCell ref="C33:E33"/>
    <mergeCell ref="F33:AC33"/>
    <mergeCell ref="C34:E34"/>
    <mergeCell ref="F34:AC34"/>
    <mergeCell ref="A43:D43"/>
    <mergeCell ref="H45:I45"/>
    <mergeCell ref="K45:L45"/>
    <mergeCell ref="N45:O45"/>
    <mergeCell ref="U45:W45"/>
  </mergeCells>
  <phoneticPr fontId="2"/>
  <conditionalFormatting sqref="A1">
    <cfRule type="expression" dxfId="13" priority="7" stopIfTrue="1">
      <formula>AC3="青"</formula>
    </cfRule>
    <cfRule type="expression" dxfId="12" priority="8" stopIfTrue="1">
      <formula>AC3="緑"</formula>
    </cfRule>
    <cfRule type="expression" dxfId="11" priority="9">
      <formula>AC3="黄"</formula>
    </cfRule>
  </conditionalFormatting>
  <conditionalFormatting sqref="B1:F1">
    <cfRule type="expression" dxfId="10" priority="4" stopIfTrue="1">
      <formula>AE1="青"</formula>
    </cfRule>
    <cfRule type="expression" dxfId="9" priority="5" stopIfTrue="1">
      <formula>AE1="緑"</formula>
    </cfRule>
    <cfRule type="expression" dxfId="8" priority="6">
      <formula>AE1="黄"</formula>
    </cfRule>
  </conditionalFormatting>
  <conditionalFormatting sqref="G1">
    <cfRule type="expression" dxfId="7" priority="1" stopIfTrue="1">
      <formula>$AC$3="青"</formula>
    </cfRule>
    <cfRule type="expression" dxfId="6" priority="2" stopIfTrue="1">
      <formula>$AC$3="緑"</formula>
    </cfRule>
    <cfRule type="expression" dxfId="5" priority="3">
      <formula>$AC$3="黄"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85E7425-CCEC-446B-8CD8-8F426F6E159C}">
          <x14:formula1>
            <xm:f>tbl!$A$2:$A$12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79F8-F605-4AFC-84D2-0F118EBBCD4E}">
  <sheetPr>
    <pageSetUpPr fitToPage="1"/>
  </sheetPr>
  <dimension ref="A1:C58"/>
  <sheetViews>
    <sheetView workbookViewId="0">
      <pane ySplit="1" topLeftCell="A23" activePane="bottomLeft" state="frozen"/>
      <selection pane="bottomLeft" activeCell="B59" sqref="B59"/>
    </sheetView>
  </sheetViews>
  <sheetFormatPr defaultColWidth="9" defaultRowHeight="16.5"/>
  <cols>
    <col min="1" max="1" width="5.25" style="36" bestFit="1" customWidth="1"/>
    <col min="2" max="2" width="70.1640625" style="30" bestFit="1" customWidth="1"/>
    <col min="3" max="3" width="74.75" style="30" bestFit="1" customWidth="1"/>
    <col min="4" max="16384" width="9" style="30"/>
  </cols>
  <sheetData>
    <row r="1" spans="1:3" ht="18" customHeight="1">
      <c r="A1" s="28" t="s">
        <v>15</v>
      </c>
      <c r="B1" s="29" t="s">
        <v>40</v>
      </c>
      <c r="C1" s="29"/>
    </row>
    <row r="2" spans="1:3" ht="18" customHeight="1">
      <c r="A2" s="31" t="s">
        <v>72</v>
      </c>
      <c r="B2" s="32" t="s">
        <v>156</v>
      </c>
      <c r="C2" s="32" t="str">
        <f>A2&amp; " " &amp; B2</f>
        <v>A-01 先輩社員の「失敗」から学ぶ　新社会人に求められる働く姿勢</v>
      </c>
    </row>
    <row r="3" spans="1:3" ht="18" customHeight="1">
      <c r="A3" s="31" t="s">
        <v>74</v>
      </c>
      <c r="B3" s="32" t="s">
        <v>157</v>
      </c>
      <c r="C3" s="32" t="str">
        <f t="shared" ref="C3:C51" si="0">A3&amp; " " &amp; B3</f>
        <v>A-02 製造社員やっていいこと・悪いこと　①社会人のマナー・現場のルール</v>
      </c>
    </row>
    <row r="4" spans="1:3" ht="18" customHeight="1">
      <c r="A4" s="31" t="s">
        <v>76</v>
      </c>
      <c r="B4" s="32" t="s">
        <v>158</v>
      </c>
      <c r="C4" s="32" t="str">
        <f t="shared" si="0"/>
        <v>A-03 製造社員やっていいこと・悪いこと　②仕事のチームワーク・現場改善</v>
      </c>
    </row>
    <row r="5" spans="1:3" ht="18" customHeight="1">
      <c r="A5" s="31" t="s">
        <v>78</v>
      </c>
      <c r="B5" s="32" t="s">
        <v>73</v>
      </c>
      <c r="C5" s="32" t="str">
        <f t="shared" si="0"/>
        <v>A-04 仕事の基本とビジネスマナー　①身だしなみ・あいさつ・お客様対応のマナー</v>
      </c>
    </row>
    <row r="6" spans="1:3" ht="18" customHeight="1">
      <c r="A6" s="31" t="s">
        <v>80</v>
      </c>
      <c r="B6" s="32" t="s">
        <v>75</v>
      </c>
      <c r="C6" s="32" t="str">
        <f t="shared" si="0"/>
        <v>A-05 仕事の基本とビジネスマナー　②コミュニケーション・報連相・人間関係</v>
      </c>
    </row>
    <row r="7" spans="1:3" ht="18" customHeight="1">
      <c r="A7" s="31" t="s">
        <v>82</v>
      </c>
      <c r="B7" s="33" t="s">
        <v>77</v>
      </c>
      <c r="C7" s="33" t="str">
        <f t="shared" si="0"/>
        <v>A-06 仕事の基本とビジネスマナー　③コンプライアンス・ハラスメント</v>
      </c>
    </row>
    <row r="8" spans="1:3" ht="18" customHeight="1">
      <c r="A8" s="31" t="s">
        <v>84</v>
      </c>
      <c r="B8" s="34" t="s">
        <v>79</v>
      </c>
      <c r="C8" s="34" t="str">
        <f t="shared" si="0"/>
        <v>A-07 テレワーク時代の社会人やっていいこと　わるいこと　</v>
      </c>
    </row>
    <row r="9" spans="1:3" ht="18" customHeight="1">
      <c r="A9" s="31" t="s">
        <v>86</v>
      </c>
      <c r="B9" s="32" t="s">
        <v>81</v>
      </c>
      <c r="C9" s="32" t="str">
        <f t="shared" si="0"/>
        <v>A-08 社会人の常識・非常識　</v>
      </c>
    </row>
    <row r="10" spans="1:3" ht="18" customHeight="1">
      <c r="A10" s="31" t="s">
        <v>88</v>
      </c>
      <c r="B10" s="33" t="s">
        <v>83</v>
      </c>
      <c r="C10" s="33" t="str">
        <f t="shared" si="0"/>
        <v>A-09 「心が伝わる」 ビジネスマナーの基本　</v>
      </c>
    </row>
    <row r="11" spans="1:3" ht="18" customHeight="1">
      <c r="A11" s="31" t="s">
        <v>90</v>
      </c>
      <c r="B11" s="33" t="s">
        <v>85</v>
      </c>
      <c r="C11" s="33" t="str">
        <f t="shared" si="0"/>
        <v>A-10 あなたの常識・良識は大丈夫？！　社会人 やっていいこと・悪いこと</v>
      </c>
    </row>
    <row r="12" spans="1:3" ht="18" customHeight="1">
      <c r="A12" s="31" t="s">
        <v>159</v>
      </c>
      <c r="B12" s="32" t="s">
        <v>87</v>
      </c>
      <c r="C12" s="32" t="str">
        <f t="shared" ref="C12:C20" si="1">A12&amp; " " &amp; B12</f>
        <v>A-11 君は成果を出せるか　①「新人だから・・・」は通用しない！</v>
      </c>
    </row>
    <row r="13" spans="1:3" ht="18" customHeight="1">
      <c r="A13" s="31" t="s">
        <v>160</v>
      </c>
      <c r="B13" s="32" t="s">
        <v>89</v>
      </c>
      <c r="C13" s="32" t="str">
        <f t="shared" si="1"/>
        <v>A-12 君は成果を出せるか　②こうすれば「成果」は出せる</v>
      </c>
    </row>
    <row r="14" spans="1:3" ht="18" customHeight="1">
      <c r="A14" s="31" t="s">
        <v>161</v>
      </c>
      <c r="B14" s="32" t="s">
        <v>91</v>
      </c>
      <c r="C14" s="32" t="str">
        <f t="shared" si="1"/>
        <v>A-13 仕事・人生の夢を語ろう！　武田鉄矢の新入社員に贈る言葉</v>
      </c>
    </row>
    <row r="15" spans="1:3" ht="18" customHeight="1">
      <c r="A15" s="31" t="s">
        <v>92</v>
      </c>
      <c r="B15" s="32" t="s">
        <v>162</v>
      </c>
      <c r="C15" s="32" t="str">
        <f t="shared" si="1"/>
        <v>B-01 出来る社員の仕事術 事例でわかる「問題解決力」の高め方</v>
      </c>
    </row>
    <row r="16" spans="1:3" ht="18" customHeight="1">
      <c r="A16" s="31" t="s">
        <v>94</v>
      </c>
      <c r="B16" s="33" t="s">
        <v>93</v>
      </c>
      <c r="C16" s="33" t="str">
        <f t="shared" si="1"/>
        <v>B-02 イマドキ新入社員指導のポイント　”世代間ギャップ”を認め・埋める姿勢</v>
      </c>
    </row>
    <row r="17" spans="1:3" ht="18" customHeight="1">
      <c r="A17" s="31" t="s">
        <v>96</v>
      </c>
      <c r="B17" s="34" t="s">
        <v>95</v>
      </c>
      <c r="C17" s="34" t="str">
        <f t="shared" si="1"/>
        <v>B-03 これで成果が変わる PDCAの基本　</v>
      </c>
    </row>
    <row r="18" spans="1:3" ht="18" customHeight="1">
      <c r="A18" s="31" t="s">
        <v>98</v>
      </c>
      <c r="B18" s="32" t="s">
        <v>97</v>
      </c>
      <c r="C18" s="32" t="str">
        <f t="shared" si="1"/>
        <v>B-04 ケーススタディで学ぶ 報連相の基本　</v>
      </c>
    </row>
    <row r="19" spans="1:3" ht="18" customHeight="1">
      <c r="A19" s="31" t="s">
        <v>100</v>
      </c>
      <c r="B19" s="33" t="s">
        <v>99</v>
      </c>
      <c r="C19" s="33" t="str">
        <f t="shared" si="1"/>
        <v>B-05 出来る社員の仕事術 成果を高める報告・連絡・相談　</v>
      </c>
    </row>
    <row r="20" spans="1:3" ht="18" customHeight="1">
      <c r="A20" s="31" t="s">
        <v>163</v>
      </c>
      <c r="B20" s="33" t="s">
        <v>101</v>
      </c>
      <c r="C20" s="33" t="str">
        <f t="shared" si="1"/>
        <v>B-06 メンター・先輩社員に求められる 新入社員の指導・支援の考え方・進め方　</v>
      </c>
    </row>
    <row r="21" spans="1:3" ht="18" customHeight="1">
      <c r="A21" s="31" t="s">
        <v>102</v>
      </c>
      <c r="B21" s="32" t="s">
        <v>164</v>
      </c>
      <c r="C21" s="32" t="str">
        <f t="shared" si="0"/>
        <v>C-01 コーチングに学ぶ　人を育てる「ほめ方・叱り方」</v>
      </c>
    </row>
    <row r="22" spans="1:3" ht="18" customHeight="1">
      <c r="A22" s="31" t="s">
        <v>104</v>
      </c>
      <c r="B22" s="32" t="s">
        <v>103</v>
      </c>
      <c r="C22" s="32" t="str">
        <f t="shared" si="0"/>
        <v>C-02 管理者として やっていいこと・悪いこと　</v>
      </c>
    </row>
    <row r="23" spans="1:3" ht="18" customHeight="1">
      <c r="A23" s="31" t="s">
        <v>106</v>
      </c>
      <c r="B23" s="34" t="s">
        <v>105</v>
      </c>
      <c r="C23" s="34" t="str">
        <f t="shared" si="0"/>
        <v>C-03 社員のモチベーションの高め方　</v>
      </c>
    </row>
    <row r="24" spans="1:3" ht="18" customHeight="1">
      <c r="A24" s="31" t="s">
        <v>108</v>
      </c>
      <c r="B24" s="33" t="s">
        <v>107</v>
      </c>
      <c r="C24" s="33" t="str">
        <f t="shared" si="0"/>
        <v>C-04 新・管理者の使命と役割　①管理者は改善・改革の推進者であれ！</v>
      </c>
    </row>
    <row r="25" spans="1:3" ht="18" customHeight="1">
      <c r="A25" s="31" t="s">
        <v>110</v>
      </c>
      <c r="B25" s="32" t="s">
        <v>109</v>
      </c>
      <c r="C25" s="32" t="str">
        <f t="shared" si="0"/>
        <v>C-05 新・管理者の使命と役割　②管理者よ、経営マインドを養え！</v>
      </c>
    </row>
    <row r="26" spans="1:3" ht="18" customHeight="1">
      <c r="A26" s="31" t="s">
        <v>112</v>
      </c>
      <c r="B26" s="34" t="s">
        <v>111</v>
      </c>
      <c r="C26" s="34" t="str">
        <f t="shared" si="0"/>
        <v>C-06 新・管理者の使命と役割　③自律的活動ができる管理者になれ！</v>
      </c>
    </row>
    <row r="27" spans="1:3" ht="18" customHeight="1">
      <c r="A27" s="31" t="s">
        <v>114</v>
      </c>
      <c r="B27" s="32" t="s">
        <v>113</v>
      </c>
      <c r="C27" s="32" t="str">
        <f t="shared" si="0"/>
        <v>C-07 こんな管理者が問題を起こす！　①なぜトラブルが起きるのか</v>
      </c>
    </row>
    <row r="28" spans="1:3" ht="18" customHeight="1">
      <c r="A28" s="31" t="s">
        <v>116</v>
      </c>
      <c r="B28" s="32" t="s">
        <v>115</v>
      </c>
      <c r="C28" s="32" t="str">
        <f t="shared" si="0"/>
        <v>C-08 こんな管理者が問題を起こす！　②どうすればトラブルが防げるのか</v>
      </c>
    </row>
    <row r="29" spans="1:3" ht="18" customHeight="1">
      <c r="A29" s="31" t="s">
        <v>118</v>
      </c>
      <c r="B29" s="32" t="s">
        <v>117</v>
      </c>
      <c r="C29" s="32" t="str">
        <f t="shared" si="0"/>
        <v>C-09 部下の実力を高める 実践OJT　プロセスの中に教育課題が見える</v>
      </c>
    </row>
    <row r="30" spans="1:3" ht="18" customHeight="1">
      <c r="A30" s="31" t="s">
        <v>165</v>
      </c>
      <c r="B30" s="32" t="s">
        <v>119</v>
      </c>
      <c r="C30" s="32" t="str">
        <f t="shared" si="0"/>
        <v>C-10 OJT事例集 部下育成実践のポイント　</v>
      </c>
    </row>
    <row r="31" spans="1:3" ht="18" customHeight="1">
      <c r="A31" s="31" t="s">
        <v>29</v>
      </c>
      <c r="B31" s="32" t="s">
        <v>120</v>
      </c>
      <c r="C31" s="32" t="str">
        <f t="shared" si="0"/>
        <v>D-01 みんなで学ぶハラスメント　</v>
      </c>
    </row>
    <row r="32" spans="1:3" ht="18" customHeight="1">
      <c r="A32" s="31" t="s">
        <v>30</v>
      </c>
      <c r="B32" s="32" t="s">
        <v>121</v>
      </c>
      <c r="C32" s="32" t="str">
        <f t="shared" si="0"/>
        <v>D-02 上司のハラスメント3　</v>
      </c>
    </row>
    <row r="33" spans="1:3" ht="18" customHeight="1">
      <c r="A33" s="31" t="s">
        <v>31</v>
      </c>
      <c r="B33" s="32" t="s">
        <v>122</v>
      </c>
      <c r="C33" s="32" t="str">
        <f t="shared" si="0"/>
        <v>D-03 STOP！ザ・ハラスメント　</v>
      </c>
    </row>
    <row r="34" spans="1:3" ht="18" customHeight="1">
      <c r="A34" s="31" t="s">
        <v>123</v>
      </c>
      <c r="B34" s="32" t="s">
        <v>124</v>
      </c>
      <c r="C34" s="32" t="str">
        <f t="shared" si="0"/>
        <v>E-01 私たちのコンプライアンス　Ⅰ今、求められる一人ひとりの責任ある行動</v>
      </c>
    </row>
    <row r="35" spans="1:3" ht="18" customHeight="1">
      <c r="A35" s="31" t="s">
        <v>125</v>
      </c>
      <c r="B35" s="35" t="s">
        <v>126</v>
      </c>
      <c r="C35" s="35" t="str">
        <f t="shared" si="0"/>
        <v>E-02 私たちのコンプライアンス　Ⅱ 考えよう！あなたの行動、あなたの発言</v>
      </c>
    </row>
    <row r="36" spans="1:3" ht="18" customHeight="1">
      <c r="A36" s="31" t="s">
        <v>127</v>
      </c>
      <c r="B36" s="35" t="s">
        <v>128</v>
      </c>
      <c r="C36" s="35" t="str">
        <f t="shared" si="0"/>
        <v>E-03 私たちのコンプライアンス　Ⅲ 「知らない」ではすまされない！社会人の責任</v>
      </c>
    </row>
    <row r="37" spans="1:3" ht="18" customHeight="1">
      <c r="A37" s="31" t="s">
        <v>129</v>
      </c>
      <c r="B37" s="35" t="s">
        <v>130</v>
      </c>
      <c r="C37" s="35" t="str">
        <f t="shared" si="0"/>
        <v>E-04 今求められる実践！コンプライアンス経営　①コンプライアンス経営のポイント</v>
      </c>
    </row>
    <row r="38" spans="1:3" ht="18" customHeight="1">
      <c r="A38" s="31" t="s">
        <v>131</v>
      </c>
      <c r="B38" s="35" t="s">
        <v>132</v>
      </c>
      <c r="C38" s="35" t="str">
        <f t="shared" si="0"/>
        <v>E-05 今求められる実践！コンプライアンス経営　②責任者のためのコンプライアンス</v>
      </c>
    </row>
    <row r="39" spans="1:3" ht="18" customHeight="1">
      <c r="A39" s="31" t="s">
        <v>133</v>
      </c>
      <c r="B39" s="35" t="s">
        <v>134</v>
      </c>
      <c r="C39" s="35" t="str">
        <f t="shared" si="0"/>
        <v>F-01 「よくわかる」QCの基本　①「品質管理」とは何か</v>
      </c>
    </row>
    <row r="40" spans="1:3" ht="18" customHeight="1">
      <c r="A40" s="31" t="s">
        <v>135</v>
      </c>
      <c r="B40" s="35" t="s">
        <v>136</v>
      </c>
      <c r="C40" s="35" t="str">
        <f t="shared" si="0"/>
        <v>F-02 「よくわかる」QCの基本　②チェックシートとヒストグラム</v>
      </c>
    </row>
    <row r="41" spans="1:3" ht="18" customHeight="1">
      <c r="A41" s="31" t="s">
        <v>137</v>
      </c>
      <c r="B41" s="35" t="s">
        <v>138</v>
      </c>
      <c r="C41" s="35" t="str">
        <f t="shared" si="0"/>
        <v>F-03 「よくわかる」QCの基本　③特性要因図とパレート図</v>
      </c>
    </row>
    <row r="42" spans="1:3" ht="18" customHeight="1">
      <c r="A42" s="31" t="s">
        <v>139</v>
      </c>
      <c r="B42" s="35" t="s">
        <v>140</v>
      </c>
      <c r="C42" s="35" t="str">
        <f t="shared" si="0"/>
        <v>F-04 「よくわかる」QCの基本　④散布図と層別</v>
      </c>
    </row>
    <row r="43" spans="1:3" ht="18" customHeight="1">
      <c r="A43" s="31" t="s">
        <v>141</v>
      </c>
      <c r="B43" s="35" t="s">
        <v>142</v>
      </c>
      <c r="C43" s="35" t="str">
        <f t="shared" si="0"/>
        <v>F-05 「よくわかる」QCの基本　⑤管理図（シューハート管理図）</v>
      </c>
    </row>
    <row r="44" spans="1:3" ht="18" customHeight="1">
      <c r="A44" s="31" t="s">
        <v>143</v>
      </c>
      <c r="B44" s="35" t="s">
        <v>166</v>
      </c>
      <c r="C44" s="35" t="str">
        <f t="shared" si="0"/>
        <v>G-01 事例で学ぶ　あなたが防ぐ労働災害</v>
      </c>
    </row>
    <row r="45" spans="1:3" ht="18" customHeight="1">
      <c r="A45" s="31" t="s">
        <v>145</v>
      </c>
      <c r="B45" s="35" t="s">
        <v>167</v>
      </c>
      <c r="C45" s="35" t="str">
        <f t="shared" si="0"/>
        <v>G-02 災害事例に学ぶ　製造現場の安全対策</v>
      </c>
    </row>
    <row r="46" spans="1:3" ht="18" customHeight="1">
      <c r="A46" s="31" t="s">
        <v>147</v>
      </c>
      <c r="B46" s="35" t="s">
        <v>144</v>
      </c>
      <c r="C46" s="35" t="str">
        <f t="shared" si="0"/>
        <v>G-03 事例が語る 安全活動の急所　①ヒューマンエラー篇 起きるケースと起こす人</v>
      </c>
    </row>
    <row r="47" spans="1:3" ht="18" customHeight="1">
      <c r="A47" s="31" t="s">
        <v>149</v>
      </c>
      <c r="B47" s="35" t="s">
        <v>146</v>
      </c>
      <c r="C47" s="35" t="str">
        <f t="shared" si="0"/>
        <v>G-04 事例が語る 安全活動の急所　②ヒューマンエラー篇 失敗はこうすれば防げる</v>
      </c>
    </row>
    <row r="48" spans="1:3" ht="18" customHeight="1">
      <c r="A48" s="31" t="s">
        <v>151</v>
      </c>
      <c r="B48" s="35" t="s">
        <v>148</v>
      </c>
      <c r="C48" s="35" t="str">
        <f t="shared" si="0"/>
        <v>G-05 事例が語る 安全活動の急所　③機械・設備篇 職場の機械・設備に潜む災害</v>
      </c>
    </row>
    <row r="49" spans="1:3" ht="18" customHeight="1">
      <c r="A49" s="31" t="s">
        <v>153</v>
      </c>
      <c r="B49" s="35" t="s">
        <v>150</v>
      </c>
      <c r="C49" s="35" t="str">
        <f t="shared" si="0"/>
        <v>G-06 事例が語る 安全活動の急所　④機械・設備篇 小さな改善で大きな災害を防ごう</v>
      </c>
    </row>
    <row r="50" spans="1:3" ht="18" customHeight="1">
      <c r="A50" s="31" t="s">
        <v>168</v>
      </c>
      <c r="B50" s="35" t="s">
        <v>152</v>
      </c>
      <c r="C50" s="35" t="str">
        <f t="shared" si="0"/>
        <v>G-07 事例が語る 安全活動の急所　⑤職場の人間関係篇 災害は安全意識では防げない</v>
      </c>
    </row>
    <row r="51" spans="1:3" ht="18" customHeight="1">
      <c r="A51" s="31" t="s">
        <v>169</v>
      </c>
      <c r="B51" s="35" t="s">
        <v>154</v>
      </c>
      <c r="C51" s="35" t="str">
        <f t="shared" si="0"/>
        <v>G-08 事例が語る 安全活動の急所　⑥職場の人間関係篇 無災害職場を作るための仲間づくり</v>
      </c>
    </row>
    <row r="52" spans="1:3" ht="18" customHeight="1"/>
    <row r="53" spans="1:3" ht="18" customHeight="1"/>
    <row r="54" spans="1:3" ht="18" customHeight="1"/>
    <row r="55" spans="1:3" ht="18" customHeight="1"/>
    <row r="56" spans="1:3" ht="18" customHeight="1"/>
    <row r="57" spans="1:3" ht="18" customHeight="1"/>
    <row r="58" spans="1:3" ht="18" customHeight="1"/>
  </sheetData>
  <sortState xmlns:xlrd2="http://schemas.microsoft.com/office/spreadsheetml/2017/richdata2" ref="A2:B34">
    <sortCondition ref="A2:A34"/>
  </sortState>
  <phoneticPr fontId="2"/>
  <conditionalFormatting sqref="A2:C51">
    <cfRule type="expression" dxfId="4" priority="1">
      <formula>MOD(ROW(),2)=0</formula>
    </cfRule>
  </conditionalFormatting>
  <printOptions horizontalCentered="1" verticalCentered="1"/>
  <pageMargins left="0.98425196850393704" right="0.78740157480314965" top="0.39370078740157483" bottom="0.3937007874015748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195E-B3FD-4145-94F4-B12A00075E88}">
  <dimension ref="A1:D12"/>
  <sheetViews>
    <sheetView workbookViewId="0">
      <selection activeCell="E1" sqref="E1:E11"/>
    </sheetView>
  </sheetViews>
  <sheetFormatPr defaultRowHeight="18"/>
  <cols>
    <col min="1" max="1" width="13" bestFit="1" customWidth="1"/>
    <col min="2" max="3" width="3.6640625" customWidth="1"/>
    <col min="4" max="4" width="24.25" bestFit="1" customWidth="1"/>
    <col min="5" max="5" width="19.25" bestFit="1" customWidth="1"/>
  </cols>
  <sheetData>
    <row r="1" spans="1:4">
      <c r="A1" s="20" t="s">
        <v>44</v>
      </c>
      <c r="B1" s="21" t="s">
        <v>45</v>
      </c>
      <c r="D1" s="22" t="s">
        <v>46</v>
      </c>
    </row>
    <row r="2" spans="1:4">
      <c r="A2" s="23" t="s">
        <v>47</v>
      </c>
      <c r="B2" s="24" t="s">
        <v>48</v>
      </c>
      <c r="D2" s="25" t="s">
        <v>155</v>
      </c>
    </row>
    <row r="3" spans="1:4">
      <c r="A3" s="26" t="s">
        <v>50</v>
      </c>
      <c r="B3" s="27" t="s">
        <v>51</v>
      </c>
      <c r="D3" s="25" t="s">
        <v>49</v>
      </c>
    </row>
    <row r="4" spans="1:4">
      <c r="A4" s="26" t="s">
        <v>53</v>
      </c>
      <c r="B4" s="27" t="s">
        <v>54</v>
      </c>
      <c r="D4" s="25" t="s">
        <v>52</v>
      </c>
    </row>
    <row r="5" spans="1:4">
      <c r="A5" s="26" t="s">
        <v>56</v>
      </c>
      <c r="B5" s="27" t="s">
        <v>57</v>
      </c>
      <c r="D5" s="25" t="s">
        <v>55</v>
      </c>
    </row>
    <row r="6" spans="1:4">
      <c r="A6" s="26" t="s">
        <v>59</v>
      </c>
      <c r="B6" s="27" t="s">
        <v>51</v>
      </c>
      <c r="D6" s="25" t="s">
        <v>58</v>
      </c>
    </row>
    <row r="7" spans="1:4">
      <c r="A7" s="26" t="s">
        <v>61</v>
      </c>
      <c r="B7" s="27" t="s">
        <v>54</v>
      </c>
      <c r="D7" s="25" t="s">
        <v>60</v>
      </c>
    </row>
    <row r="8" spans="1:4">
      <c r="A8" s="26" t="s">
        <v>63</v>
      </c>
      <c r="B8" s="27" t="s">
        <v>57</v>
      </c>
      <c r="D8" s="25" t="s">
        <v>62</v>
      </c>
    </row>
    <row r="9" spans="1:4">
      <c r="A9" s="26" t="s">
        <v>65</v>
      </c>
      <c r="B9" s="27" t="s">
        <v>51</v>
      </c>
      <c r="D9" s="25" t="s">
        <v>64</v>
      </c>
    </row>
    <row r="10" spans="1:4">
      <c r="A10" s="26" t="s">
        <v>67</v>
      </c>
      <c r="B10" s="27" t="s">
        <v>54</v>
      </c>
      <c r="D10" s="25" t="s">
        <v>66</v>
      </c>
    </row>
    <row r="11" spans="1:4">
      <c r="A11" s="26" t="s">
        <v>69</v>
      </c>
      <c r="B11" s="27" t="s">
        <v>57</v>
      </c>
      <c r="D11" s="25" t="s">
        <v>68</v>
      </c>
    </row>
    <row r="12" spans="1:4">
      <c r="A12" s="26" t="s">
        <v>70</v>
      </c>
      <c r="B12" s="27" t="s">
        <v>51</v>
      </c>
    </row>
  </sheetData>
  <phoneticPr fontId="2"/>
  <conditionalFormatting sqref="A3:B12">
    <cfRule type="expression" dxfId="3" priority="22">
      <formula>$B3="黄"</formula>
    </cfRule>
    <cfRule type="expression" dxfId="2" priority="23">
      <formula>$B3="緑"</formula>
    </cfRule>
    <cfRule type="expression" dxfId="1" priority="24">
      <formula>$B3="青"</formula>
    </cfRule>
  </conditionalFormatting>
  <conditionalFormatting sqref="D2:D1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★申込用</vt:lpstr>
      <vt:lpstr>記入例</vt:lpstr>
      <vt:lpstr>lookup</vt:lpstr>
      <vt:lpstr>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 博紀</dc:creator>
  <cp:lastModifiedBy>野中博紀</cp:lastModifiedBy>
  <cp:lastPrinted>2020-09-01T07:41:32Z</cp:lastPrinted>
  <dcterms:created xsi:type="dcterms:W3CDTF">2020-08-21T06:19:43Z</dcterms:created>
  <dcterms:modified xsi:type="dcterms:W3CDTF">2026-03-10T07:39:45Z</dcterms:modified>
</cp:coreProperties>
</file>